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externalLink+xml" PartName="/xl/externalLinks/externalLink8.xml"/>
  <Override ContentType="application/vnd.openxmlformats-officedocument.spreadsheetml.externalLink+xml" PartName="/xl/externalLinks/externalLink9.xml"/>
  <Override ContentType="application/vnd.openxmlformats-officedocument.spreadsheetml.externalLink+xml" PartName="/xl/externalLinks/externalLink10.xml"/>
  <Override ContentType="application/vnd.openxmlformats-officedocument.spreadsheetml.externalLink+xml" PartName="/xl/externalLinks/externalLink11.xml"/>
  <Override ContentType="application/vnd.openxmlformats-officedocument.spreadsheetml.externalLink+xml" PartName="/xl/externalLinks/externalLink12.xml"/>
  <Override ContentType="application/vnd.openxmlformats-officedocument.spreadsheetml.externalLink+xml" PartName="/xl/externalLinks/externalLink13.xml"/>
  <Override ContentType="application/vnd.openxmlformats-officedocument.spreadsheetml.externalLink+xml" PartName="/xl/externalLinks/externalLink1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V:\USWA\Product\Platform Development Team\CEFs\Earnings and UNII\"/>
    </mc:Choice>
  </mc:AlternateContent>
  <xr:revisionPtr revIDLastSave="0" documentId="14_{992E2D62-5534-4945-9615-A2624CE31004}" xr6:coauthVersionLast="47" xr6:coauthVersionMax="47" xr10:uidLastSave="{00000000-0000-0000-0000-000000000000}"/>
  <bookViews>
    <workbookView xWindow="-9720" yWindow="-20775" windowWidth="44520" windowHeight="19185" tabRatio="821" xr2:uid="{B576296F-EA40-4214-9CDC-3BD5F8CA9716}"/>
  </bookViews>
  <sheets>
    <sheet name="10.31.25" sheetId="29" r:id="rId1"/>
    <sheet name="09.30.25" sheetId="28" r:id="rId2"/>
    <sheet name="08.31.25" sheetId="27" r:id="rId3"/>
    <sheet name="07.31.25" sheetId="26" r:id="rId4"/>
    <sheet name="06.30.25" sheetId="25" r:id="rId5"/>
    <sheet name="05.31.25" sheetId="24" r:id="rId6"/>
    <sheet name="04.30.25" sheetId="23" r:id="rId7"/>
    <sheet name="03.31.25" sheetId="22" r:id="rId8"/>
    <sheet name="02.28.25" sheetId="20" r:id="rId9"/>
    <sheet name="01.31.25" sheetId="19" r:id="rId10"/>
    <sheet name="12.31.24" sheetId="18" r:id="rId11"/>
    <sheet name="11.30.24" sheetId="17"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BFC">[1]PIT_History!#REF!</definedName>
    <definedName name="BLN">[1]PIT_History!#REF!</definedName>
    <definedName name="BRF">[1]PIT_History!#REF!</definedName>
    <definedName name="BRM">[1]PIT_History!#REF!</definedName>
    <definedName name="common_3_month_div">'[1]Common Dividend'!#REF!</definedName>
    <definedName name="common_current_month">'[2]Common Dividend'!$H$1</definedName>
    <definedName name="Current_3_Month">'[1]Preferred Payments'!#REF!</definedName>
    <definedName name="current_preferred_weighted_avg">[1]Input!$A$86</definedName>
    <definedName name="distribution_coverage">[2]Input!$A$24</definedName>
    <definedName name="est._Monthly_expense">[1]Input!$A$142</definedName>
    <definedName name="est._monthly_income">[1]Input!$A$127</definedName>
    <definedName name="inception_excess">[1]Input!$A$14</definedName>
    <definedName name="Monthly_Distribution">[3]Input!$A$24</definedName>
    <definedName name="percent_cum_retained_income">[2]Input!$A$25</definedName>
    <definedName name="preferred_shares">[3]Input!$A$32</definedName>
    <definedName name="Previous_3_Month">'[1]Preferred Payments'!#REF!</definedName>
    <definedName name="previous_preferred_weighted_avg">[1]Input!$A$87</definedName>
    <definedName name="prior_three_month_avg_excess">[1]Input!$A$60</definedName>
    <definedName name="realized_gain_loss">[1]Input!$A$18</definedName>
    <definedName name="sharesoutstanding">[2]Input!$A$21</definedName>
    <definedName name="six_month_avg_excess">[1]Input!$A$61</definedName>
    <definedName name="three_month_avg_amps">[2]Input!$A$60</definedName>
    <definedName name="three_month_avg_cum_excess">[3]Input!$A$57</definedName>
    <definedName name="three_month_avg_excess">[1]Input!$A$59</definedName>
    <definedName name="three_month_avg_netincome">[2]Input!$A$78</definedName>
    <definedName name="TOBS_Leverage">[4]Input!$A$33</definedName>
    <definedName name="tobs_positions">[5]TOBS!$E$2</definedName>
    <definedName name="total_net_assets">[3]Input!$A$31</definedName>
    <definedName name="unrealized_future">[1]Input!$A$16</definedName>
    <definedName name="unrealized_security">[1]Input!$A$15</definedName>
    <definedName name="unrealized_security_st">[1]Input!$A$17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1" i="28" l="1"/>
  <c r="G39" i="28"/>
  <c r="G38" i="28"/>
  <c r="G36" i="28"/>
  <c r="G34" i="28"/>
  <c r="G32" i="28"/>
  <c r="G31" i="28"/>
  <c r="G30" i="28"/>
  <c r="G28" i="28"/>
  <c r="G26" i="28"/>
  <c r="G24" i="28"/>
  <c r="G23" i="28"/>
  <c r="G21" i="28"/>
  <c r="G20" i="28"/>
  <c r="G19" i="28"/>
  <c r="G18" i="28"/>
  <c r="G17" i="28"/>
  <c r="G16" i="28"/>
  <c r="G15" i="28"/>
  <c r="G14" i="28"/>
  <c r="G13" i="28"/>
  <c r="G12" i="28"/>
  <c r="G11" i="28"/>
  <c r="G10" i="28"/>
  <c r="G9" i="28"/>
  <c r="G8" i="28"/>
  <c r="G41" i="27"/>
  <c r="G39" i="27"/>
  <c r="G38" i="27"/>
  <c r="G36" i="27"/>
  <c r="G34" i="27"/>
  <c r="G32" i="27"/>
  <c r="G31" i="27"/>
  <c r="G30" i="27"/>
  <c r="G28" i="27"/>
  <c r="G26" i="27"/>
  <c r="G24" i="27"/>
  <c r="G23" i="27"/>
  <c r="G21" i="27"/>
  <c r="G20" i="27"/>
  <c r="G19" i="27"/>
  <c r="G18" i="27"/>
  <c r="G17" i="27"/>
  <c r="G16" i="27"/>
  <c r="G15" i="27"/>
  <c r="G14" i="27"/>
  <c r="G13" i="27"/>
  <c r="G12" i="27"/>
  <c r="G11" i="27"/>
  <c r="G10" i="27"/>
  <c r="G9" i="27"/>
  <c r="G8" i="27"/>
  <c r="G41" i="26"/>
  <c r="G39" i="26"/>
  <c r="G38" i="26"/>
  <c r="G36" i="26"/>
  <c r="G34" i="26"/>
  <c r="G32" i="26"/>
  <c r="G31" i="26"/>
  <c r="G30" i="26"/>
  <c r="G28" i="26"/>
  <c r="G26" i="26"/>
  <c r="G24" i="26"/>
  <c r="G23" i="26"/>
  <c r="G21" i="26"/>
  <c r="G20" i="26"/>
  <c r="G19" i="26"/>
  <c r="G18" i="26"/>
  <c r="G17" i="26"/>
  <c r="G16" i="26"/>
  <c r="G15" i="26"/>
  <c r="G14" i="26"/>
  <c r="G13" i="26"/>
  <c r="G12" i="26"/>
  <c r="G11" i="26"/>
  <c r="G10" i="26"/>
  <c r="G9" i="26"/>
  <c r="G8" i="26"/>
  <c r="G41" i="25" l="1"/>
  <c r="G39" i="25"/>
  <c r="G38" i="25"/>
  <c r="G36" i="25"/>
  <c r="G34" i="25"/>
  <c r="G32" i="25"/>
  <c r="G31" i="25"/>
  <c r="G30" i="25"/>
  <c r="G28" i="25"/>
  <c r="G26" i="25"/>
  <c r="G24" i="25"/>
  <c r="G23" i="25"/>
  <c r="G21" i="25"/>
  <c r="G20" i="25"/>
  <c r="G19" i="25"/>
  <c r="G18" i="25"/>
  <c r="G17" i="25"/>
  <c r="G16" i="25"/>
  <c r="G15" i="25"/>
  <c r="G14" i="25"/>
  <c r="G13" i="25"/>
  <c r="G12" i="25"/>
  <c r="G11" i="25"/>
  <c r="G10" i="25"/>
  <c r="G9" i="25"/>
  <c r="G8" i="25"/>
  <c r="G41" i="24" l="1"/>
  <c r="G39" i="24"/>
  <c r="G38" i="24"/>
  <c r="G36" i="24"/>
  <c r="G34" i="24"/>
  <c r="G32" i="24"/>
  <c r="G31" i="24"/>
  <c r="G30" i="24"/>
  <c r="G28" i="24"/>
  <c r="G26" i="24"/>
  <c r="G24" i="24"/>
  <c r="G23" i="24"/>
  <c r="G21" i="24"/>
  <c r="G20" i="24"/>
  <c r="G19" i="24"/>
  <c r="G18" i="24"/>
  <c r="G17" i="24"/>
  <c r="G16" i="24"/>
  <c r="G15" i="24"/>
  <c r="G14" i="24"/>
  <c r="G13" i="24"/>
  <c r="G12" i="24"/>
  <c r="G11" i="24"/>
  <c r="G10" i="24"/>
  <c r="G9" i="24"/>
  <c r="G8" i="24"/>
  <c r="G41" i="23"/>
  <c r="G39" i="23"/>
  <c r="G38" i="23"/>
  <c r="G36" i="23"/>
  <c r="G34" i="23"/>
  <c r="G32" i="23"/>
  <c r="G31" i="23"/>
  <c r="G30" i="23"/>
  <c r="G28" i="23"/>
  <c r="G26" i="23"/>
  <c r="G24" i="23"/>
  <c r="G23" i="23"/>
  <c r="G21" i="23"/>
  <c r="G20" i="23"/>
  <c r="G19" i="23"/>
  <c r="G18" i="23"/>
  <c r="G17" i="23"/>
  <c r="G16" i="23"/>
  <c r="G15" i="23"/>
  <c r="G14" i="23"/>
  <c r="G13" i="23"/>
  <c r="G12" i="23"/>
  <c r="G11" i="23"/>
  <c r="G10" i="23"/>
  <c r="G9" i="23"/>
  <c r="G8" i="23"/>
  <c r="G41" i="22" l="1"/>
  <c r="G39" i="22"/>
  <c r="G38" i="22"/>
  <c r="G36" i="22"/>
  <c r="G34" i="22"/>
  <c r="G32" i="22"/>
  <c r="G31" i="22"/>
  <c r="G30" i="22"/>
  <c r="G28" i="22"/>
  <c r="G26" i="22"/>
  <c r="G24" i="22"/>
  <c r="G23" i="22"/>
  <c r="G21" i="22"/>
  <c r="G20" i="22"/>
  <c r="G19" i="22"/>
  <c r="G18" i="22"/>
  <c r="G17" i="22"/>
  <c r="G16" i="22"/>
  <c r="G15" i="22"/>
  <c r="G14" i="22"/>
  <c r="G13" i="22"/>
  <c r="G12" i="22"/>
  <c r="G11" i="22"/>
  <c r="G10" i="22"/>
  <c r="G9" i="22"/>
  <c r="G8" i="22"/>
  <c r="G41" i="19"/>
  <c r="G39" i="19"/>
  <c r="G38" i="19"/>
  <c r="G36" i="19"/>
  <c r="G34" i="19"/>
  <c r="G32" i="19"/>
  <c r="G31" i="19"/>
  <c r="G30" i="19"/>
  <c r="G28" i="19"/>
  <c r="G26" i="19"/>
  <c r="G24" i="19"/>
  <c r="G23" i="19"/>
  <c r="G21" i="19"/>
  <c r="G20" i="19"/>
  <c r="G19" i="19"/>
  <c r="G18" i="19"/>
  <c r="G17" i="19"/>
  <c r="G16" i="19"/>
  <c r="G15" i="19"/>
  <c r="G14" i="19"/>
  <c r="G13" i="19"/>
  <c r="G12" i="19"/>
  <c r="G11" i="19"/>
  <c r="G10" i="19"/>
  <c r="G9" i="19"/>
  <c r="G8" i="19"/>
  <c r="G41" i="18"/>
  <c r="G39" i="18"/>
  <c r="G38" i="18"/>
  <c r="G36" i="18"/>
  <c r="G34" i="18"/>
  <c r="G32" i="18"/>
  <c r="G31" i="18"/>
  <c r="G30" i="18"/>
  <c r="G28" i="18"/>
  <c r="G26" i="18"/>
  <c r="G24" i="18"/>
  <c r="G23" i="18"/>
  <c r="G21" i="18"/>
  <c r="G20" i="18"/>
  <c r="G19" i="18"/>
  <c r="G18" i="18"/>
  <c r="G17" i="18"/>
  <c r="G16" i="18"/>
  <c r="G15" i="18"/>
  <c r="G14" i="18"/>
  <c r="G13" i="18"/>
  <c r="G12" i="18"/>
  <c r="G11" i="18"/>
  <c r="G10" i="18"/>
  <c r="G9" i="18"/>
  <c r="G8" i="18"/>
</calcChain>
</file>

<file path=xl/sharedStrings.xml><?xml version="1.0" encoding="utf-8"?>
<sst xmlns="http://schemas.openxmlformats.org/spreadsheetml/2006/main" count="1514" uniqueCount="263">
  <si>
    <t>Data as of</t>
  </si>
  <si>
    <t>Closed-End Municipal Funds</t>
  </si>
  <si>
    <t xml:space="preserve">Economic </t>
  </si>
  <si>
    <t>Latest</t>
  </si>
  <si>
    <t>3 Month</t>
  </si>
  <si>
    <t xml:space="preserve">Cummulative </t>
  </si>
  <si>
    <t>Distribution</t>
  </si>
  <si>
    <t>Current</t>
  </si>
  <si>
    <t xml:space="preserve">Leverage </t>
  </si>
  <si>
    <t>Declared</t>
  </si>
  <si>
    <t>Avg Earned</t>
  </si>
  <si>
    <t>Impact of</t>
  </si>
  <si>
    <t>Coverage</t>
  </si>
  <si>
    <t>UNII</t>
  </si>
  <si>
    <t>Through VRDP</t>
  </si>
  <si>
    <t>1 Month</t>
  </si>
  <si>
    <t>Ticker</t>
  </si>
  <si>
    <r>
      <t>Distribution</t>
    </r>
    <r>
      <rPr>
        <b/>
        <vertAlign val="superscript"/>
        <sz val="10"/>
        <rFont val="BLK Fort"/>
        <family val="2"/>
      </rPr>
      <t>1</t>
    </r>
  </si>
  <si>
    <r>
      <t>Rate</t>
    </r>
    <r>
      <rPr>
        <b/>
        <vertAlign val="superscript"/>
        <sz val="10"/>
        <rFont val="BLK Fort"/>
        <family val="2"/>
      </rPr>
      <t>2</t>
    </r>
  </si>
  <si>
    <r>
      <t>Leverage Waiver</t>
    </r>
    <r>
      <rPr>
        <b/>
        <vertAlign val="superscript"/>
        <sz val="10"/>
        <rFont val="BLK Fort"/>
        <family val="2"/>
      </rPr>
      <t>3</t>
    </r>
  </si>
  <si>
    <r>
      <t>Ratio</t>
    </r>
    <r>
      <rPr>
        <b/>
        <vertAlign val="superscript"/>
        <sz val="10"/>
        <rFont val="BLK Fort"/>
        <family val="2"/>
      </rPr>
      <t>4</t>
    </r>
  </si>
  <si>
    <r>
      <t>Balance</t>
    </r>
    <r>
      <rPr>
        <b/>
        <vertAlign val="superscript"/>
        <sz val="10"/>
        <rFont val="BLK Fort"/>
        <family val="2"/>
      </rPr>
      <t>5</t>
    </r>
  </si>
  <si>
    <t>National</t>
  </si>
  <si>
    <t>BlackRock MuniAssets Fund</t>
  </si>
  <si>
    <t>MUA</t>
  </si>
  <si>
    <t>BlackRock MuniHoldings Fund</t>
  </si>
  <si>
    <t>MHD</t>
  </si>
  <si>
    <t>BlackRock MuniHoldings Quality Fund II</t>
  </si>
  <si>
    <t>MUE</t>
  </si>
  <si>
    <t>BlackRock MuniVest Fund</t>
  </si>
  <si>
    <t>MVF</t>
  </si>
  <si>
    <t>BlackRock MuniVest Fund II</t>
  </si>
  <si>
    <t>MVT</t>
  </si>
  <si>
    <t>BlackRock MuniYield Fund</t>
  </si>
  <si>
    <t>MYD</t>
  </si>
  <si>
    <t>BlackRock MuniYield Quality Fund III</t>
  </si>
  <si>
    <t>MYI</t>
  </si>
  <si>
    <t>BlackRock MuniYield Quality Fund</t>
  </si>
  <si>
    <t>MQY</t>
  </si>
  <si>
    <t>BlackRock MuniYield Quality Fund II</t>
  </si>
  <si>
    <t>MQT</t>
  </si>
  <si>
    <t>BlackRock Long-Term Municipal Advantage Trust</t>
  </si>
  <si>
    <t>BTA</t>
  </si>
  <si>
    <t>BlackRock Municipal Income Quality Trust</t>
  </si>
  <si>
    <t>BYM</t>
  </si>
  <si>
    <t>BlackRock Municipal Income Trust II</t>
  </si>
  <si>
    <t>BLE</t>
  </si>
  <si>
    <t>BlackRock Municipal Income Trust</t>
  </si>
  <si>
    <t>BFK</t>
  </si>
  <si>
    <t>BlackRock Investment Quality Municipal Trust</t>
  </si>
  <si>
    <t>BKN</t>
  </si>
  <si>
    <t>California</t>
  </si>
  <si>
    <t>BlackRock MuniHoldings CA Quality Fund</t>
  </si>
  <si>
    <t>MUC</t>
  </si>
  <si>
    <t>BlackRock CA Municipal Income Trust</t>
  </si>
  <si>
    <t>BFZ</t>
  </si>
  <si>
    <t>Michigan</t>
  </si>
  <si>
    <t>BlackRock MuniYield Michigan Quality Fund, Inc.</t>
  </si>
  <si>
    <t>MIY</t>
  </si>
  <si>
    <t>New Jersey</t>
  </si>
  <si>
    <t>BlackRock MuniHoldings New Jersey Quality Fund, Inc.</t>
  </si>
  <si>
    <t>MUJ</t>
  </si>
  <si>
    <t>New York</t>
  </si>
  <si>
    <t>BlackRock MuniHoldings New York Quality Fund, Inc.</t>
  </si>
  <si>
    <t>MHN</t>
  </si>
  <si>
    <t>BlackRock MuniYield New York Quality Fund, Inc.</t>
  </si>
  <si>
    <t>MYN</t>
  </si>
  <si>
    <t>BlackRock New York Municipal Income Trust</t>
  </si>
  <si>
    <t>BNY</t>
  </si>
  <si>
    <t>Pennsylvania</t>
  </si>
  <si>
    <t>BlackRock MuniYield Pennsylvania Quality Fund</t>
  </si>
  <si>
    <t>MPA</t>
  </si>
  <si>
    <t>Virginia</t>
  </si>
  <si>
    <t>BlackRock Virginia Municipal Bond Trust</t>
  </si>
  <si>
    <t>BHV</t>
  </si>
  <si>
    <t>Target Term Trust</t>
  </si>
  <si>
    <t>BlackRock Municipal Target Term Trust</t>
  </si>
  <si>
    <t>BTT</t>
  </si>
  <si>
    <t>-</t>
  </si>
  <si>
    <t>BlackRock Municipal 2037 Target Term Trust</t>
  </si>
  <si>
    <t>BMN</t>
  </si>
  <si>
    <t>Taxable</t>
  </si>
  <si>
    <t>BlackRock Taxable Municipal Bond Trust</t>
  </si>
  <si>
    <t>BBN</t>
  </si>
  <si>
    <t>4  Distribution Coverage Ratio is calculated by dividing 3 Month Avg. Earned Rate. by the Latest Declared Distribution</t>
  </si>
  <si>
    <t xml:space="preserve">In tax-exempt funds, income may be subject to state and local taxes, as well as the alternative federal minimum tax.  </t>
  </si>
  <si>
    <t xml:space="preserve">Capital gains, if any, will be subject to taxes.  Income for state specific funds may be exempt from state and local taxes for in-state residents only.  </t>
  </si>
  <si>
    <t xml:space="preserve">The information provided is not tax or investment advice.  Each investor's tax and investment considerations may be different.  </t>
  </si>
  <si>
    <t xml:space="preserve">BlackRock does not provide tax advice.  Distributions and yields may be affected by: 1) changes in the portfolio as when bonds paying higher interest </t>
  </si>
  <si>
    <t>rates are called or mature and are replaced by bonds paying lower current interest rates and 2) in the case of leveraged funds, by changes in the</t>
  </si>
  <si>
    <t xml:space="preserve">variable rate paid by the fund for leverage. Current year distributions are not classified as "Income", "Short-Term Capital Gains", "Long Term Capital Gains", </t>
  </si>
  <si>
    <t>or "Return of Capital" until calendar year-end and may be paid from non-income sources such as return of capital. Note that closed-end funds often trade at a</t>
  </si>
  <si>
    <t xml:space="preserve"> discount to NAV but may trade at a premium. </t>
  </si>
  <si>
    <t>so they may be worth more or less than their original cost.</t>
  </si>
  <si>
    <t>There is no assurance that a fund will meet its investment objective. The information contained herein represents past performance and is no guarantee of future results;</t>
  </si>
  <si>
    <t>current performance may be lower or higher than indicated here. Please visit www.blackrock.com for the most up to date information about the funds.</t>
  </si>
  <si>
    <t xml:space="preserve">All investors should consider the investment objectives, risks, charges and expenses of the funds carefully before investing. </t>
  </si>
  <si>
    <t>This and other information can be found in the Fund's shareholder report and prospectus, if applicable, which may be obtained by visiting the SEC Edgar database.</t>
  </si>
  <si>
    <t>All investors are urged to carefully read the shareholder report and prospectus, if applicable, of a fund in its entirety before investing.</t>
  </si>
  <si>
    <t xml:space="preserve">There is no assurance that any fund will achieve its objectives. The information contained herein is not complete and may be changed. </t>
  </si>
  <si>
    <t>This document is not an offer to sell a fund’s securities and is not soliciting an offer to buy a fund’s securities in any jurisdiction where the offer or sale is not permitted.</t>
  </si>
  <si>
    <t>Through TOBs or</t>
  </si>
  <si>
    <r>
      <t>or VMTP (%)</t>
    </r>
    <r>
      <rPr>
        <b/>
        <vertAlign val="superscript"/>
        <sz val="10"/>
        <rFont val="BLK Fort"/>
        <family val="2"/>
      </rPr>
      <t>6</t>
    </r>
  </si>
  <si>
    <r>
      <t>Repo (%)</t>
    </r>
    <r>
      <rPr>
        <b/>
        <vertAlign val="superscript"/>
        <sz val="10"/>
        <rFont val="BLK Fort"/>
        <family val="2"/>
      </rPr>
      <t>7</t>
    </r>
  </si>
  <si>
    <r>
      <t>Financing</t>
    </r>
    <r>
      <rPr>
        <b/>
        <vertAlign val="superscript"/>
        <sz val="10"/>
        <rFont val="BLK Fort"/>
        <family val="2"/>
      </rPr>
      <t>8</t>
    </r>
  </si>
  <si>
    <t>Change in</t>
  </si>
  <si>
    <t>Coverage Ratio</t>
  </si>
  <si>
    <t>8 Represents annualized costs of leverage for the month of September</t>
  </si>
  <si>
    <t>8 Represents annualized costs of leverage for the month of October</t>
  </si>
  <si>
    <t>November 30 2024 (Unless Noted Otherwise)</t>
  </si>
  <si>
    <t>1  Latest distribution declared on 12/06/2024 (excluding special distributions are not reflected in 3-month average UNII ending balances.)</t>
  </si>
  <si>
    <t>2  Represents estimated Average Earned Income per share over the past three months, as of 11/30/2024</t>
  </si>
  <si>
    <t>3  Impact of cummulative waiver through 12/01/2024</t>
  </si>
  <si>
    <t>5 Represents the Undistributed Net Investment Income balance as of 11/30/2024</t>
  </si>
  <si>
    <t>6 Represents % of Total Assets represented by variable rate demand preferred shares or variable Muni term preferred shares outstanding, as of 11/30/2024</t>
  </si>
  <si>
    <t>7 Represents % of Total Assets represented by economic exposure to investment securities through municipal tender option bonds or reverse repo, as of 11/30/2024</t>
  </si>
  <si>
    <t>8 Represents annualized costs of leverage for the month of November</t>
  </si>
  <si>
    <t>All other information is reported by BlackRock as of 11/30/2024.  Past performance is no guarantee of future results.  The price of fund shares will fluctuate</t>
  </si>
  <si>
    <t>USWAM1224U/S-4097395-1/1</t>
  </si>
  <si>
    <t>December 31 2024 (Unless Noted Otherwise)</t>
  </si>
  <si>
    <t>1  Latest distribution declared on 01/02/2025 (excluding special distributions are not reflected in 3-month average UNII ending balances.)</t>
  </si>
  <si>
    <t>2  Represents estimated Average Earned Income per share over the past three months, as of 12/31/2024</t>
  </si>
  <si>
    <t>3  Impact of cummulative waiver through 01/02/2025</t>
  </si>
  <si>
    <t>5 Represents the Undistributed Net Investment Income balance as of 12/31/2024</t>
  </si>
  <si>
    <t>6 Represents % of Total Assets represented by variable rate demand preferred shares or variable Muni term preferred shares outstanding, as of 12/31/2024</t>
  </si>
  <si>
    <t>7 Represents % of Total Assets represented by economic exposure to investment securities through municipal tender option bonds or reverse repo, as of 12/31/2024</t>
  </si>
  <si>
    <t>8 Represents annualized costs of leverage for the month of December</t>
  </si>
  <si>
    <t>All other information is reported by BlackRock as of 12/31/2024.  Past performance is no guarantee of future results.  The price of fund shares will fluctuate</t>
  </si>
  <si>
    <t>USWAM0125U/S-4166924-1/1</t>
  </si>
  <si>
    <t>January 31 2025 (Unless Noted Otherwise)</t>
  </si>
  <si>
    <t>1  Latest distribution declared on 02/03/2025 (excluding special distributions are not reflected in 3-month average UNII ending balances.)</t>
  </si>
  <si>
    <t>2  Represents estimated Average Earned Income per share over the past three months, as of 01/31/2025</t>
  </si>
  <si>
    <t>3  Impact of cummulative waiver through 02/03/2025</t>
  </si>
  <si>
    <t>5 Represents the Undistributed Net Investment Income balance as of 01/31/2025</t>
  </si>
  <si>
    <t>6 Represents % of Total Assets represented by variable rate demand preferred shares or variable Muni term preferred shares outstanding, as of 01/31/2025</t>
  </si>
  <si>
    <t>7 Represents % of Total Assets represented by economic exposure to investment securities through municipal tender option bonds or reverse repo, as of 01/31/2025</t>
  </si>
  <si>
    <t>8 Represents annualized costs of leverage for the month of January</t>
  </si>
  <si>
    <t>BlackRock 2037 Municipal Target Term Trust</t>
  </si>
  <si>
    <t>BlackRock MuniHoldings California Quality Fund, Inc.</t>
  </si>
  <si>
    <t>BlackRock MuniHoldings Fund, Inc.</t>
  </si>
  <si>
    <t>BlackRock MuniHoldings Quality Fund II, Inc.</t>
  </si>
  <si>
    <t>BlackRock MuniVest Fund II, Inc.</t>
  </si>
  <si>
    <t>BlackRock MuniVest Fund, Inc.</t>
  </si>
  <si>
    <t>BlackRock MuniYield Fund, Inc.</t>
  </si>
  <si>
    <t>BlackRock MuniYield Quality Fund III, Inc.</t>
  </si>
  <si>
    <t>BlackRock MuniYield Quality Fund, Inc.</t>
  </si>
  <si>
    <t>BlackRock California Municipal Income Trust</t>
  </si>
  <si>
    <t>BlackRock Investment Quality Municipal Trust, Inc.</t>
  </si>
  <si>
    <t>BlackRock MuniAssets Fund, Inc.</t>
  </si>
  <si>
    <t>BlackRock Municipal 2030 Target Term Trust</t>
  </si>
  <si>
    <t>BlackRock MuniYield Quality Fund II, Inc.</t>
  </si>
  <si>
    <t>Fund Name *</t>
  </si>
  <si>
    <r>
      <t xml:space="preserve">All other information is reported by BlackRock as of 01/31/2025.  </t>
    </r>
    <r>
      <rPr>
        <b/>
        <sz val="10"/>
        <rFont val="BLK Fort"/>
        <family val="2"/>
      </rPr>
      <t xml:space="preserve">Past performance is no guarantee of future results. </t>
    </r>
    <r>
      <rPr>
        <sz val="10"/>
        <rFont val="BLK Fort"/>
        <family val="2"/>
      </rPr>
      <t xml:space="preserve"> The price of fund shares will fluctuate</t>
    </r>
  </si>
  <si>
    <t>USWAM0225U/S-4264599-1/1</t>
  </si>
  <si>
    <t>This information is authorized for distribution only when preceded or accompanied by an effective prospectus or shareholder report of this Trust which describes in detail</t>
  </si>
  <si>
    <t>the Trust's investment objective and policies, risks, management fees and other matters of interest to the prospective investor. Please read it carefully before investing.</t>
  </si>
  <si>
    <t>Click here for a link to BlackRock.com</t>
  </si>
  <si>
    <t>* Click on each Fund name's embedded link for its standardized performance.</t>
  </si>
  <si>
    <t xml:space="preserve">There is no assurance that a fund will meet its investment objective. Performance data quoted represents past performance and is no guarantee of future results. Investment returns </t>
  </si>
  <si>
    <t xml:space="preserve"> and principal values may fluctuate so that an investor’s shares, when redeemed, may be worth more or less than their original cost. All returns assume reinvestment of dividends and capital gains. </t>
  </si>
  <si>
    <t>Current performance may be lower or higher than that shown. Refer to blackrock.com for most recent month-end performance.</t>
  </si>
  <si>
    <t>the Fund's investment objective and policies, risks, management fees and other matters of interest to the prospective investor. Please read it carefully before investing.</t>
  </si>
  <si>
    <t xml:space="preserve">Please visit www.blackrock.com for the most up to date information about the funds. </t>
  </si>
  <si>
    <t>This information is authorized for distribution only when preceded or accompanied by an effective prospectus or shareholder report of the Fund which describes in detail</t>
  </si>
  <si>
    <t>February 28 2025 (Unless Noted Otherwise)</t>
  </si>
  <si>
    <t>1  Latest distribution declared on 03/03/2025 (excluding special distributions are not reflected in 3-month average UNII ending balances.)</t>
  </si>
  <si>
    <t>2  Represents estimated Average Earned Income per share over the past three months, as of 02/28/2025</t>
  </si>
  <si>
    <t>3  Impact of cummulative waiver through 03/03/2025</t>
  </si>
  <si>
    <t>5 Represents the Undistributed Net Investment Income balance as of 02/28/2025</t>
  </si>
  <si>
    <t>6 Represents % of Total Assets represented by variable rate demand preferred shares or variable Muni term preferred shares outstanding, as of 02/28/2025</t>
  </si>
  <si>
    <t>7 Represents % of Total Assets represented by economic exposure to investment securities through municipal tender option bonds or reverse repo, as of 02/28/2025</t>
  </si>
  <si>
    <t>8 Represents annualized costs of leverage for the month of February</t>
  </si>
  <si>
    <t>All other information is reported by BlackRock as of 02/28/2025.  Past performance is no guarantee of future results.  The price of fund shares will fluctuate</t>
  </si>
  <si>
    <t>USWAM0325U/S-4351678-1/1</t>
  </si>
  <si>
    <t>March 31 2025 (Unless Noted Otherwise)</t>
  </si>
  <si>
    <t>1  Latest distribution declared on 04/01/2025 (excluding special distributions are not reflected in 3-month average UNII ending balances.)</t>
  </si>
  <si>
    <t>2  Represents estimated Average Earned Income per share over the past three months, as of 03/31/2025</t>
  </si>
  <si>
    <t>3  Impact of cummulative waiver through 04/01/2025</t>
  </si>
  <si>
    <t>5 Represents the Undistributed Net Investment Income balance as of 03/31/2025</t>
  </si>
  <si>
    <t>6 Represents % of Total Assets represented by variable rate demand preferred shares or variable Muni term preferred shares outstanding, as of 03/31/2025</t>
  </si>
  <si>
    <t>7 Represents % of Total Assets represented by economic exposure to investment securities through municipal tender option bonds or reverse repo, as of 03/31/2025</t>
  </si>
  <si>
    <t>8 Represents annualized costs of leverage for the month of March</t>
  </si>
  <si>
    <t>USWAM0425U/S-4424998-1/1</t>
  </si>
  <si>
    <t xml:space="preserve">The information contained herein is not complete and may be changed. </t>
  </si>
  <si>
    <t>There is no assurance that a fund will meet its investment objective. The information contained herein represents past performance and is no guarantee of future</t>
  </si>
  <si>
    <t>results; current performance may be lower or higher than indicated here. Please visit www.blackrock.com for the most up to date information about the funds.</t>
  </si>
  <si>
    <t xml:space="preserve">This information is authorized for distribution only when preceded or accompanied by an effective prospectus or shareholder report of these Trusts which describes in detail the Trusts’ </t>
  </si>
  <si>
    <t xml:space="preserve"> investment objective and policies, risks, management fees and other matters of interest to the prospective investor. Please read it carefully before investing.</t>
  </si>
  <si>
    <t>For the latest shareholder reports please see the below:</t>
  </si>
  <si>
    <t>BFZ BTT BYM MUC MUE</t>
  </si>
  <si>
    <t>MUJ MHN MIY MYN MPA BNY BHV</t>
  </si>
  <si>
    <t>BKN BFK BLE MHD MVF MVT MQT</t>
  </si>
  <si>
    <t>BTA MUA MYD MQY MYI</t>
  </si>
  <si>
    <r>
      <t xml:space="preserve">All other information is reported by BlackRock as of 03/31/2025.  </t>
    </r>
    <r>
      <rPr>
        <b/>
        <sz val="10"/>
        <rFont val="BLK Fort"/>
        <family val="2"/>
      </rPr>
      <t xml:space="preserve">Past performance is no guarantee of future results. </t>
    </r>
    <r>
      <rPr>
        <sz val="10"/>
        <rFont val="BLK Fort"/>
        <family val="2"/>
      </rPr>
      <t xml:space="preserve"> The price of fund shares will fluctuate</t>
    </r>
  </si>
  <si>
    <t>April 30 2025 (Unless Noted Otherwise)</t>
  </si>
  <si>
    <t>1  Latest distribution declared on 05/01/2025 (excluding special distributions are not reflected in 3-month average UNII ending balances.)</t>
  </si>
  <si>
    <t>2  Represents estimated Average Earned Income per share over the past three months, as of 04/30/2025</t>
  </si>
  <si>
    <t>3  Impact of cummulative waiver through 05/01/2025</t>
  </si>
  <si>
    <t>5 Represents the Undistributed Net Investment Income balance as of 04/30/2025</t>
  </si>
  <si>
    <t>6 Represents % of Total Assets represented by variable rate demand preferred shares or variable Muni term preferred shares outstanding, as of 04/30/2025</t>
  </si>
  <si>
    <t>7 Represents % of Total Assets represented by economic exposure to investment securities through municipal tender option bonds or reverse repo, as of 04/30/2025</t>
  </si>
  <si>
    <t>8 Represents annualized costs of leverage for the month of April</t>
  </si>
  <si>
    <r>
      <t xml:space="preserve">All other information is reported by BlackRock as of 04/30/2025.  </t>
    </r>
    <r>
      <rPr>
        <b/>
        <sz val="10"/>
        <rFont val="BLK Fort"/>
        <family val="2"/>
      </rPr>
      <t xml:space="preserve">Past performance is no guarantee of future results. </t>
    </r>
    <r>
      <rPr>
        <sz val="10"/>
        <rFont val="BLK Fort"/>
        <family val="2"/>
      </rPr>
      <t xml:space="preserve"> The price of fund shares will fluctuate</t>
    </r>
  </si>
  <si>
    <t>USWAM0525U/S-4530931-1/1</t>
  </si>
  <si>
    <t>May 31 2025 (Unless Noted Otherwise)</t>
  </si>
  <si>
    <t>1  Latest distribution declared on 06/02/2025 (excluding special distributions are not reflected in 3-month average UNII ending balances.)</t>
  </si>
  <si>
    <t>2  Represents estimated Average Earned Income per share over the past three months, as of 05/31/2025</t>
  </si>
  <si>
    <t>3  Impact of cummulative waiver through 06/01/2025</t>
  </si>
  <si>
    <t>5 Represents the Undistributed Net Investment Income balance as of 05/31/2025</t>
  </si>
  <si>
    <t>6 Represents % of Total Assets represented by variable rate demand preferred shares or variable Muni term preferred shares outstanding, as of 05/31/2025</t>
  </si>
  <si>
    <t>7 Represents % of Total Assets represented by economic exposure to investment securities through municipal tender option bonds or reverse repo, as of 05/31/2025</t>
  </si>
  <si>
    <t>8 Represents annualized costs of leverage for the month of May</t>
  </si>
  <si>
    <r>
      <t xml:space="preserve">All other information is reported by BlackRock as of 05/31/2025.  </t>
    </r>
    <r>
      <rPr>
        <b/>
        <sz val="10"/>
        <rFont val="BLK Fort"/>
        <family val="2"/>
      </rPr>
      <t xml:space="preserve">Past performance is no guarantee of future results. </t>
    </r>
    <r>
      <rPr>
        <sz val="10"/>
        <rFont val="BLK Fort"/>
        <family val="2"/>
      </rPr>
      <t xml:space="preserve"> The price of fund shares will fluctuate</t>
    </r>
  </si>
  <si>
    <t>USWAM0625U/S-4587030-1/1</t>
  </si>
  <si>
    <t>June 30 2025 (Unless Noted Otherwise)</t>
  </si>
  <si>
    <t>1  Latest distribution declared on 07/01/2025 (excluding special distributions are not reflected in 3-month average UNII ending balances.)</t>
  </si>
  <si>
    <t>2  Represents estimated Average Earned Income per share over the past three months, as of 06/30/2025</t>
  </si>
  <si>
    <t>3  Impact of cummulative waiver through 07/01/2025</t>
  </si>
  <si>
    <t>5 Represents the Undistributed Net Investment Income balance as of 06/30/2025</t>
  </si>
  <si>
    <t>6 Represents % of Total Assets represented by variable rate demand preferred shares or variable Muni term preferred shares outstanding, as of 06/30/2025</t>
  </si>
  <si>
    <t>7 Represents % of Total Assets represented by economic exposure to investment securities through municipal tender option bonds or reverse repo, as of 06/30/2025</t>
  </si>
  <si>
    <t>8 Represents annualized costs of leverage for the month of June</t>
  </si>
  <si>
    <r>
      <t xml:space="preserve">All other information is reported by BlackRock as of 06/30/2025.  </t>
    </r>
    <r>
      <rPr>
        <b/>
        <sz val="10"/>
        <rFont val="BLK Fort"/>
        <family val="2"/>
      </rPr>
      <t xml:space="preserve">Past performance is no guarantee of future results. </t>
    </r>
    <r>
      <rPr>
        <sz val="10"/>
        <rFont val="BLK Fort"/>
        <family val="2"/>
      </rPr>
      <t xml:space="preserve"> The price of fund shares will fluctuate</t>
    </r>
  </si>
  <si>
    <t>USWAM0725U/S-4675171-1/1</t>
  </si>
  <si>
    <t>July 31 2025 (Unless Noted Otherwise)</t>
  </si>
  <si>
    <t>1  Latest distribution declared on 08/01/2025 (excluding special distributions are not reflected in 3-month average UNII ending balances.)</t>
  </si>
  <si>
    <t>2  Represents estimated Average Earned Income per share over the past three months, as of 07/31/2025</t>
  </si>
  <si>
    <t>3  Impact of cummulative waiver through 07/31/2025</t>
  </si>
  <si>
    <t>5 Represents the Undistributed Net Investment Income balance as of 07/31/2025</t>
  </si>
  <si>
    <t>6 Represents % of Total Assets represented by variable rate demand preferred shares or variable Muni term preferred shares outstanding, as of 07/31/2025</t>
  </si>
  <si>
    <t>7 Represents % of Total Assets represented by economic exposure to investment securities through municipal tender option bonds or reverse repo, as of 07/31/2025</t>
  </si>
  <si>
    <t>8 Represents annualized costs of leverage for the month of July</t>
  </si>
  <si>
    <r>
      <t xml:space="preserve">All other information is reported by BlackRock as of 07/31/2025.  </t>
    </r>
    <r>
      <rPr>
        <b/>
        <sz val="10"/>
        <rFont val="BLK Fort"/>
        <family val="2"/>
      </rPr>
      <t xml:space="preserve">Past performance is no guarantee of future results. </t>
    </r>
    <r>
      <rPr>
        <sz val="10"/>
        <rFont val="BLK Fort"/>
        <family val="2"/>
      </rPr>
      <t xml:space="preserve"> The price of fund shares will fluctuate</t>
    </r>
  </si>
  <si>
    <t>USWAM0825U/S-4774246-1/1</t>
  </si>
  <si>
    <t>August 31 2025 (Unless Noted Otherwise)</t>
  </si>
  <si>
    <t xml:space="preserve">Cumulative </t>
  </si>
  <si>
    <t>1  Latest distribution declared on 09/02/2025 (excluding special distributions are not reflected in 3-month average UNII ending balances.)</t>
  </si>
  <si>
    <t>2  Represents estimated Average Earned Income per share over the past three months, as of 08/31/2025</t>
  </si>
  <si>
    <t>3  Impact of cumulative waiver from program inception through 08/31/2025</t>
  </si>
  <si>
    <t>5 Represents the Undistributed Net Investment Income balance as of 08/31/2025</t>
  </si>
  <si>
    <t>6 Represents % of Total Assets represented by variable rate demand preferred shares or variable Muni term preferred shares outstanding, as of 08/31/2025</t>
  </si>
  <si>
    <t>7 Represents % of Total Assets represented by economic exposure to investment securities through municipal tender option bonds or reverse repo, as of 08/31/2025</t>
  </si>
  <si>
    <t>8 Represents annualized costs of leverage for the month of August</t>
  </si>
  <si>
    <r>
      <t xml:space="preserve">All other information is reported by BlackRock as of 08/31/2025.  </t>
    </r>
    <r>
      <rPr>
        <b/>
        <sz val="10"/>
        <rFont val="BLK Fort"/>
        <family val="2"/>
      </rPr>
      <t xml:space="preserve">Past performance is no guarantee of future results. </t>
    </r>
    <r>
      <rPr>
        <sz val="10"/>
        <rFont val="BLK Fort"/>
        <family val="2"/>
      </rPr>
      <t xml:space="preserve"> The price of fund shares will fluctuate</t>
    </r>
  </si>
  <si>
    <t>USWAM0925U/S-4813448-1/1</t>
  </si>
  <si>
    <t>Sept 30 2025 (Unless Noted Otherwise)</t>
  </si>
  <si>
    <t>1  Latest distribution declared on 10/01/2025 (excluding special distributions are not reflected in 3-month average UNII ending balances.)</t>
  </si>
  <si>
    <t>2  Represents estimated Average Earned Income per share over the past three months, as of 09/30/2025</t>
  </si>
  <si>
    <t>3  Impact of cumulative waiver from program inception through 09/30/2025</t>
  </si>
  <si>
    <t>5 Represents the Undistributed Net Investment Income balance as of 09/30/2025</t>
  </si>
  <si>
    <t>6 Represents % of Total Assets represented by variable rate demand preferred shares or variable Muni term preferred shares outstanding, as of 09/30/2025</t>
  </si>
  <si>
    <t>7 Represents % of Total Assets represented by economic exposure to investment securities through municipal tender option bonds or reverse repo, as of 09/30/2025</t>
  </si>
  <si>
    <r>
      <t xml:space="preserve">All other information is reported by BlackRock as of 09/30/2025.  </t>
    </r>
    <r>
      <rPr>
        <b/>
        <sz val="10"/>
        <rFont val="BLK Fort"/>
        <family val="2"/>
      </rPr>
      <t xml:space="preserve">Past performance is no guarantee of future results. </t>
    </r>
    <r>
      <rPr>
        <sz val="10"/>
        <rFont val="BLK Fort"/>
        <family val="2"/>
      </rPr>
      <t xml:space="preserve"> The price of fund shares will fluctuate</t>
    </r>
  </si>
  <si>
    <t>USWAM1025U/S-4918980-1/1</t>
  </si>
  <si>
    <t>October 31 2025 (Unless Noted Otherwise)</t>
  </si>
  <si>
    <t>1  Latest distribution declared on 11/03/2025 (excluding special distributions are not reflected in 3-month average UNII ending balances.)</t>
  </si>
  <si>
    <t>2  Represents estimated Average Earned Income per share over the past three months, as of 10/31/2025</t>
  </si>
  <si>
    <t>3  Impact of cumulative waiver from program inception through 10/31/2025</t>
  </si>
  <si>
    <t>5 Represents the Undistributed Net Investment Income balance as of 10/31/2025</t>
  </si>
  <si>
    <t>6 Represents % of Total Assets represented by variable rate demand preferred shares or variable Muni term preferred shares outstanding, as of 10/31/2025</t>
  </si>
  <si>
    <t>7 Represents % of Total Assets represented by economic exposure to investment securities through municipal tender option bonds or reverse repo, as of 10/31/2025</t>
  </si>
  <si>
    <r>
      <t xml:space="preserve">All other information is reported by BlackRock as of 10/31/2025.  </t>
    </r>
    <r>
      <rPr>
        <b/>
        <sz val="10"/>
        <rFont val="BLK Fort"/>
        <family val="2"/>
      </rPr>
      <t xml:space="preserve">Past performance is no guarantee of future results. </t>
    </r>
    <r>
      <rPr>
        <sz val="10"/>
        <rFont val="BLK Fort"/>
        <family val="2"/>
      </rPr>
      <t xml:space="preserve"> The price of fund shares will fluctuate</t>
    </r>
  </si>
  <si>
    <t>USWAM1125U/S-5017831-1/1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</si>
</sst>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4" formatCode="_(&quot;$&quot;* #,##0.00_);_(&quot;$&quot;* \(#,##0.00\);_(&quot;$&quot;* &quot;-&quot;??_);_(@_)"/>
    <numFmt numFmtId="43" formatCode="_(* #,##0.00_);_(* \(#,##0.00\);_(* &quot;-&quot;??_);_(@_)"/>
    <numFmt numFmtId="164" formatCode="mmmm\ d\,\ yyyy"/>
    <numFmt numFmtId="165" formatCode="0.0%"/>
    <numFmt numFmtId="166" formatCode="0.000000_);\(0.000000\)"/>
    <numFmt numFmtId="167" formatCode="0.00000_);\(0.00000\)"/>
    <numFmt numFmtId="168" formatCode="0.000_);\(0.000\)"/>
    <numFmt numFmtId="169" formatCode="0.00_);\(0.00\)"/>
    <numFmt numFmtId="170" formatCode="0.00_)"/>
    <numFmt numFmtId="171" formatCode="0.000_)"/>
    <numFmt numFmtId="172" formatCode="0%_);\(0%\)"/>
  </numFmts>
  <fonts count="75" x14ac:knownFonts="1">
    <font>
      <sz val="10"/>
      <color theme="1"/>
      <name val="Arial"/>
      <family val="2"/>
    </font>
    <font>
      <sz val="10"/>
      <name val="Trebuchet MS"/>
      <family val="2"/>
    </font>
    <font>
      <b/>
      <sz val="10"/>
      <name val="BLK Fort"/>
      <family val="2"/>
    </font>
    <font>
      <sz val="10"/>
      <name val="BLK Fort"/>
      <family val="2"/>
    </font>
    <font>
      <sz val="9"/>
      <name val="Arial"/>
      <family val="2"/>
    </font>
    <font>
      <b/>
      <vertAlign val="superscript"/>
      <sz val="10"/>
      <name val="BLK Fort"/>
      <family val="2"/>
    </font>
    <font>
      <sz val="10"/>
      <name val="Helv"/>
    </font>
    <font>
      <b/>
      <sz val="8"/>
      <name val="Arial"/>
      <family val="2"/>
    </font>
    <font>
      <sz val="11"/>
      <color indexed="8"/>
      <name val="Aptos Narrow"/>
      <family val="2"/>
      <scheme val="minor"/>
    </font>
    <font>
      <sz val="10"/>
      <name val="Arial"/>
      <family val="2"/>
    </font>
    <font>
      <b/>
      <i/>
      <sz val="10"/>
      <name val="BLK Fort"/>
      <family val="2"/>
    </font>
    <font>
      <sz val="8"/>
      <name val="Arial"/>
      <family val="2"/>
    </font>
    <font>
      <sz val="10"/>
      <name val="Trebuchet MS"/>
      <family val="2"/>
    </font>
    <font>
      <sz val="9"/>
      <name val="BLK Fort"/>
      <family val="2"/>
    </font>
    <font>
      <u/>
      <sz val="10"/>
      <color theme="10"/>
      <name val="Trebuchet MS"/>
      <family val="2"/>
    </font>
    <font>
      <sz val="10"/>
      <name val="Trebuchet MS"/>
      <family val="2"/>
    </font>
    <font>
      <sz val="10"/>
      <color theme="1"/>
      <name val="Aptos Narrow"/>
      <family val="2"/>
      <scheme val="minor"/>
    </font>
    <font>
      <sz val="10"/>
      <color theme="1"/>
      <name val="Aptos Narrow"/>
      <family val="2"/>
      <scheme val="minor"/>
    </font>
    <font>
      <sz val="13"/>
      <color rgb="FF212529"/>
      <name val="Segoe UI"/>
      <family val="2"/>
    </font>
    <font>
      <u/>
      <sz val="10"/>
      <color theme="10"/>
      <name val="Arial"/>
      <family val="2"/>
    </font>
    <font>
      <u/>
      <sz val="10"/>
      <color rgb="FF0070C0"/>
      <name val="BLK Fort"/>
      <family val="2"/>
    </font>
    <font>
      <b/>
      <u/>
      <sz val="10"/>
      <color rgb="FF0070C0"/>
      <name val="BLK Fort"/>
      <family val="2"/>
    </font>
    <font>
      <b/>
      <i/>
      <u/>
      <sz val="10"/>
      <color rgb="FF0070C0"/>
      <name val="BLK Fort"/>
      <family val="2"/>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indexed="10"/>
      <name val="Helv"/>
    </font>
    <font>
      <sz val="11"/>
      <name val="Tms Rmn"/>
      <family val="1"/>
    </font>
    <font>
      <b/>
      <sz val="10"/>
      <name val="Arial"/>
      <family val="2"/>
    </font>
    <font>
      <sz val="12"/>
      <name val="Arial"/>
      <family val="2"/>
    </font>
    <font>
      <b/>
      <sz val="12"/>
      <name val="Arial"/>
      <family val="2"/>
    </font>
    <font>
      <b/>
      <sz val="14"/>
      <name val="Arial"/>
      <family val="2"/>
    </font>
    <font>
      <b/>
      <sz val="18"/>
      <name val="Arial"/>
      <family val="2"/>
    </font>
    <font>
      <sz val="6"/>
      <name val="Arial"/>
      <family val="2"/>
    </font>
    <font>
      <b/>
      <sz val="9"/>
      <name val="Arial"/>
      <family val="2"/>
    </font>
    <font>
      <sz val="8"/>
      <name val="Helv"/>
    </font>
    <font>
      <b/>
      <i/>
      <sz val="16"/>
      <name val="Helv"/>
      <family val="2"/>
    </font>
    <font>
      <sz val="10"/>
      <color indexed="12"/>
      <name val="MS Sans Serif"/>
      <family val="2"/>
    </font>
    <font>
      <b/>
      <sz val="10"/>
      <color indexed="12"/>
      <name val="MS Sans Serif"/>
      <family val="2"/>
    </font>
    <font>
      <b/>
      <sz val="10"/>
      <color indexed="10"/>
      <name val="Arial"/>
      <family val="2"/>
    </font>
    <font>
      <sz val="11"/>
      <color theme="1"/>
      <name val="Aptos Narrow"/>
      <family val="2"/>
      <scheme val="minor"/>
    </font>
    <font>
      <sz val="10"/>
      <color rgb="FF9C6500"/>
      <name val="Arial"/>
      <family val="2"/>
    </font>
    <font>
      <b/>
      <sz val="18"/>
      <color theme="3"/>
      <name val="Aptos Display"/>
      <family val="2"/>
      <scheme val="major"/>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u/>
      <sz val="10"/>
      <color indexed="12"/>
      <name val="Arial"/>
      <family val="2"/>
    </font>
    <font>
      <sz val="10"/>
      <color theme="1"/>
      <name val="Aptos Narrow"/>
      <family val="2"/>
      <scheme val="minor"/>
    </font>
    <font>
      <sz val="10"/>
      <color theme="1"/>
      <name val="Aptos Narrow"/>
      <scheme val="minor"/>
    </font>
  </fonts>
  <fills count="59">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mediumGray"/>
    </fill>
    <fill>
      <patternFill patternType="solid">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52"/>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12"/>
      </left>
      <right style="double">
        <color indexed="12"/>
      </right>
      <top style="double">
        <color indexed="12"/>
      </top>
      <bottom style="dotted">
        <color indexed="12"/>
      </bottom>
      <diagonal/>
    </border>
    <border>
      <left style="thick">
        <color indexed="12"/>
      </left>
      <right style="thick">
        <color indexed="12"/>
      </right>
      <top style="thick">
        <color indexed="12"/>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bottom style="thin">
        <color indexed="64"/>
      </bottom>
      <diagonal/>
    </border>
  </borders>
  <cellStyleXfs count="10495">
    <xf numFmtId="0" fontId="0" fillId="0" borderId="0"/>
    <xf numFmtId="0" fontId="1" fillId="0" borderId="0"/>
    <xf numFmtId="0" fontId="6" fillId="0" borderId="0"/>
    <xf numFmtId="4" fontId="6"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0" fontId="9" fillId="0" borderId="0"/>
    <xf numFmtId="0" fontId="12" fillId="0" borderId="0"/>
    <xf numFmtId="44" fontId="1" fillId="0" borderId="0" applyFont="0" applyFill="0" applyBorder="0" applyAlignment="0" applyProtection="0"/>
    <xf numFmtId="0" fontId="14" fillId="0" borderId="0" applyNumberFormat="0" applyFill="0" applyBorder="0" applyAlignment="0" applyProtection="0"/>
    <xf numFmtId="0" fontId="15" fillId="0" borderId="0"/>
    <xf numFmtId="0" fontId="16" fillId="0" borderId="0"/>
    <xf numFmtId="0" fontId="17" fillId="0" borderId="0"/>
    <xf numFmtId="0" fontId="19" fillId="0" borderId="0" applyNumberFormat="0" applyFill="0" applyBorder="0" applyAlignment="0" applyProtection="0"/>
    <xf numFmtId="0" fontId="24" fillId="0" borderId="16" applyNumberFormat="0" applyFill="0" applyAlignment="0" applyProtection="0"/>
    <xf numFmtId="0" fontId="25" fillId="0" borderId="17" applyNumberFormat="0" applyFill="0" applyAlignment="0" applyProtection="0"/>
    <xf numFmtId="0" fontId="26" fillId="0" borderId="18" applyNumberFormat="0" applyFill="0" applyAlignment="0" applyProtection="0"/>
    <xf numFmtId="0" fontId="26" fillId="0" borderId="0" applyNumberFormat="0" applyFill="0" applyBorder="0" applyAlignment="0" applyProtection="0"/>
    <xf numFmtId="0" fontId="27" fillId="3" borderId="0" applyNumberFormat="0" applyBorder="0" applyAlignment="0" applyProtection="0"/>
    <xf numFmtId="0" fontId="28" fillId="4" borderId="0" applyNumberFormat="0" applyBorder="0" applyAlignment="0" applyProtection="0"/>
    <xf numFmtId="0" fontId="29" fillId="6" borderId="19" applyNumberFormat="0" applyAlignment="0" applyProtection="0"/>
    <xf numFmtId="0" fontId="30" fillId="7" borderId="20" applyNumberFormat="0" applyAlignment="0" applyProtection="0"/>
    <xf numFmtId="0" fontId="31" fillId="7" borderId="19" applyNumberFormat="0" applyAlignment="0" applyProtection="0"/>
    <xf numFmtId="0" fontId="32" fillId="0" borderId="21" applyNumberFormat="0" applyFill="0" applyAlignment="0" applyProtection="0"/>
    <xf numFmtId="0" fontId="33" fillId="8" borderId="22"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24" applyNumberFormat="0" applyFill="0" applyAlignment="0" applyProtection="0"/>
    <xf numFmtId="0" fontId="37"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37"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37"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37"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37"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37"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4" fontId="38" fillId="0" borderId="6">
      <alignment horizontal="center"/>
      <protection locked="0"/>
    </xf>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43" fontId="1" fillId="0" borderId="0" applyFont="0" applyFill="0" applyBorder="0" applyAlignment="0" applyProtection="0"/>
    <xf numFmtId="0" fontId="9" fillId="0" borderId="0" applyFill="0" applyBorder="0" applyAlignment="0" applyProtection="0"/>
    <xf numFmtId="0" fontId="40" fillId="0" borderId="0" applyFill="0" applyBorder="0" applyAlignment="0" applyProtection="0"/>
    <xf numFmtId="0" fontId="41" fillId="0" borderId="0" applyFill="0" applyBorder="0" applyAlignment="0" applyProtection="0"/>
    <xf numFmtId="0" fontId="42" fillId="0" borderId="0" applyFill="0" applyBorder="0" applyAlignment="0" applyProtection="0"/>
    <xf numFmtId="0" fontId="43" fillId="0" borderId="0" applyFill="0" applyBorder="0" applyAlignment="0" applyProtection="0">
      <alignment horizontal="left"/>
    </xf>
    <xf numFmtId="0" fontId="44" fillId="0" borderId="0" applyFill="0" applyBorder="0" applyAlignment="0" applyProtection="0">
      <alignment horizontal="left"/>
    </xf>
    <xf numFmtId="0" fontId="45" fillId="0" borderId="0" applyFill="0" applyBorder="0" applyAlignment="0" applyProtection="0">
      <alignment horizontal="left"/>
    </xf>
    <xf numFmtId="0" fontId="46" fillId="0" borderId="0" applyFill="0" applyBorder="0" applyAlignment="0" applyProtection="0">
      <alignment horizontal="left"/>
    </xf>
    <xf numFmtId="0" fontId="4" fillId="0" borderId="0" applyNumberFormat="0" applyFill="0" applyBorder="0" applyAlignment="0" applyProtection="0"/>
    <xf numFmtId="14" fontId="40" fillId="34" borderId="8">
      <alignment horizontal="center" vertical="center" wrapText="1"/>
    </xf>
    <xf numFmtId="0" fontId="47" fillId="35" borderId="0" applyFill="0" applyBorder="0">
      <protection hidden="1"/>
    </xf>
    <xf numFmtId="170" fontId="48" fillId="0" borderId="0"/>
    <xf numFmtId="172" fontId="9" fillId="0" borderId="0" applyFont="0" applyFill="0" applyBorder="0" applyAlignment="0" applyProtection="0"/>
    <xf numFmtId="0" fontId="49" fillId="0" borderId="25"/>
    <xf numFmtId="0" fontId="50" fillId="0" borderId="26"/>
    <xf numFmtId="0" fontId="51" fillId="0" borderId="0" applyFill="0" applyBorder="0" applyProtection="0">
      <alignment horizontal="left" vertical="top"/>
    </xf>
    <xf numFmtId="3" fontId="4" fillId="0" borderId="0" applyBorder="0" applyAlignment="0">
      <protection locked="0"/>
    </xf>
    <xf numFmtId="3" fontId="40" fillId="0" borderId="0" applyBorder="0" applyAlignment="0">
      <protection locked="0"/>
    </xf>
    <xf numFmtId="3" fontId="4" fillId="0" borderId="0" applyBorder="0" applyAlignment="0"/>
    <xf numFmtId="0" fontId="1" fillId="0" borderId="0"/>
    <xf numFmtId="0" fontId="16"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8" fillId="0" borderId="0"/>
    <xf numFmtId="43" fontId="8" fillId="0" borderId="0" applyFont="0" applyFill="0" applyBorder="0" applyAlignment="0" applyProtection="0"/>
    <xf numFmtId="0" fontId="9" fillId="0" borderId="0"/>
    <xf numFmtId="9" fontId="23" fillId="0" borderId="0" applyFont="0" applyFill="0" applyBorder="0" applyAlignment="0" applyProtection="0"/>
    <xf numFmtId="43" fontId="23" fillId="0" borderId="0" applyFont="0" applyFill="0" applyBorder="0" applyAlignment="0" applyProtection="0"/>
    <xf numFmtId="0" fontId="23" fillId="0" borderId="0"/>
    <xf numFmtId="44" fontId="23" fillId="0" borderId="0" applyFont="0" applyFill="0" applyBorder="0" applyAlignment="0" applyProtection="0"/>
    <xf numFmtId="0" fontId="1" fillId="0" borderId="0"/>
    <xf numFmtId="43" fontId="1"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6" fillId="0" borderId="0"/>
    <xf numFmtId="44" fontId="9" fillId="0" borderId="0" applyFont="0" applyFill="0" applyBorder="0" applyAlignment="0" applyProtection="0"/>
    <xf numFmtId="0" fontId="52"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10" borderId="0" applyNumberFormat="0" applyBorder="0" applyAlignment="0" applyProtection="0"/>
    <xf numFmtId="0" fontId="37" fillId="14" borderId="0" applyNumberFormat="0" applyBorder="0" applyAlignment="0" applyProtection="0"/>
    <xf numFmtId="0" fontId="37" fillId="18" borderId="0" applyNumberFormat="0" applyBorder="0" applyAlignment="0" applyProtection="0"/>
    <xf numFmtId="0" fontId="37" fillId="22" borderId="0" applyNumberFormat="0" applyBorder="0" applyAlignment="0" applyProtection="0"/>
    <xf numFmtId="0" fontId="37" fillId="26" borderId="0" applyNumberFormat="0" applyBorder="0" applyAlignment="0" applyProtection="0"/>
    <xf numFmtId="0" fontId="37" fillId="30" borderId="0" applyNumberFormat="0" applyBorder="0" applyAlignment="0" applyProtection="0"/>
    <xf numFmtId="0" fontId="28" fillId="4" borderId="0" applyNumberFormat="0" applyBorder="0" applyAlignment="0" applyProtection="0"/>
    <xf numFmtId="0" fontId="31" fillId="7" borderId="19" applyNumberFormat="0" applyAlignment="0" applyProtection="0"/>
    <xf numFmtId="0" fontId="33" fillId="8" borderId="22" applyNumberFormat="0" applyAlignment="0" applyProtection="0"/>
    <xf numFmtId="43" fontId="2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35" fillId="0" borderId="0" applyNumberFormat="0" applyFill="0" applyBorder="0" applyAlignment="0" applyProtection="0"/>
    <xf numFmtId="0" fontId="27" fillId="3" borderId="0" applyNumberFormat="0" applyBorder="0" applyAlignment="0" applyProtection="0"/>
    <xf numFmtId="0" fontId="24" fillId="0" borderId="16" applyNumberFormat="0" applyFill="0" applyAlignment="0" applyProtection="0"/>
    <xf numFmtId="0" fontId="25" fillId="0" borderId="17" applyNumberFormat="0" applyFill="0" applyAlignment="0" applyProtection="0"/>
    <xf numFmtId="0" fontId="26" fillId="0" borderId="18" applyNumberFormat="0" applyFill="0" applyAlignment="0" applyProtection="0"/>
    <xf numFmtId="0" fontId="26" fillId="0" borderId="0" applyNumberFormat="0" applyFill="0" applyBorder="0" applyAlignment="0" applyProtection="0"/>
    <xf numFmtId="0" fontId="29" fillId="6" borderId="19" applyNumberFormat="0" applyAlignment="0" applyProtection="0"/>
    <xf numFmtId="0" fontId="32" fillId="0" borderId="21" applyNumberFormat="0" applyFill="0" applyAlignment="0" applyProtection="0"/>
    <xf numFmtId="0" fontId="53" fillId="5" borderId="0" applyNumberFormat="0" applyBorder="0" applyAlignment="0" applyProtection="0"/>
    <xf numFmtId="0" fontId="53" fillId="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30" fillId="7" borderId="20" applyNumberFormat="0" applyAlignment="0" applyProtection="0"/>
    <xf numFmtId="0" fontId="54" fillId="0" borderId="0" applyNumberFormat="0" applyFill="0" applyBorder="0" applyAlignment="0" applyProtection="0"/>
    <xf numFmtId="0" fontId="36" fillId="0" borderId="24" applyNumberFormat="0" applyFill="0" applyAlignment="0" applyProtection="0"/>
    <xf numFmtId="0" fontId="34"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8" fillId="0" borderId="0" applyFont="0" applyFill="0" applyBorder="0" applyAlignment="0" applyProtection="0"/>
    <xf numFmtId="0" fontId="9" fillId="0" borderId="0"/>
    <xf numFmtId="0" fontId="23" fillId="0" borderId="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3" fontId="23" fillId="0" borderId="0" applyFont="0" applyFill="0" applyBorder="0" applyAlignment="0" applyProtection="0"/>
    <xf numFmtId="43" fontId="2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3" fillId="0" borderId="0"/>
    <xf numFmtId="43" fontId="9" fillId="0" borderId="0" applyFont="0" applyFill="0" applyBorder="0" applyAlignment="0" applyProtection="0"/>
    <xf numFmtId="43" fontId="9" fillId="0" borderId="0" applyFont="0" applyFill="0" applyBorder="0" applyAlignment="0" applyProtection="0"/>
    <xf numFmtId="0" fontId="23" fillId="0" borderId="0"/>
    <xf numFmtId="0" fontId="23" fillId="9" borderId="23" applyNumberFormat="0" applyFont="0" applyAlignment="0" applyProtection="0"/>
    <xf numFmtId="0" fontId="23" fillId="9" borderId="23"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31" borderId="0" applyNumberFormat="0" applyBorder="0" applyAlignment="0" applyProtection="0"/>
    <xf numFmtId="0" fontId="23" fillId="27" borderId="0" applyNumberFormat="0" applyBorder="0" applyAlignment="0" applyProtection="0"/>
    <xf numFmtId="0" fontId="23" fillId="23" borderId="0" applyNumberFormat="0" applyBorder="0" applyAlignment="0" applyProtection="0"/>
    <xf numFmtId="0" fontId="23" fillId="19" borderId="0" applyNumberFormat="0" applyBorder="0" applyAlignment="0" applyProtection="0"/>
    <xf numFmtId="0" fontId="23" fillId="0" borderId="0"/>
    <xf numFmtId="0" fontId="23" fillId="15" borderId="0" applyNumberFormat="0" applyBorder="0" applyAlignment="0" applyProtection="0"/>
    <xf numFmtId="0" fontId="23" fillId="9" borderId="23" applyNumberFormat="0" applyFont="0" applyAlignment="0" applyProtection="0"/>
    <xf numFmtId="0" fontId="23" fillId="9" borderId="23" applyNumberFormat="0" applyFont="0" applyAlignment="0" applyProtection="0"/>
    <xf numFmtId="0" fontId="23" fillId="11" borderId="0" applyNumberFormat="0" applyBorder="0" applyAlignment="0" applyProtection="0"/>
    <xf numFmtId="0" fontId="23" fillId="0" borderId="0"/>
    <xf numFmtId="0" fontId="9" fillId="0" borderId="0"/>
    <xf numFmtId="0" fontId="9"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52" fillId="0" borderId="0"/>
    <xf numFmtId="0" fontId="23" fillId="0" borderId="0"/>
    <xf numFmtId="0" fontId="23" fillId="9" borderId="23" applyNumberFormat="0" applyFont="0" applyAlignment="0" applyProtection="0"/>
    <xf numFmtId="0" fontId="23" fillId="9" borderId="23" applyNumberFormat="0" applyFont="0" applyAlignment="0" applyProtection="0"/>
    <xf numFmtId="9" fontId="52" fillId="0" borderId="0" applyFont="0" applyFill="0" applyBorder="0" applyAlignment="0" applyProtection="0"/>
    <xf numFmtId="0" fontId="9"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16" fillId="0" borderId="0"/>
    <xf numFmtId="0" fontId="1"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52" fillId="0" borderId="0"/>
    <xf numFmtId="9" fontId="52" fillId="0" borderId="0" applyFont="0" applyFill="0" applyBorder="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1" fillId="0" borderId="0" applyFont="0" applyFill="0" applyBorder="0" applyAlignment="0" applyProtection="0"/>
    <xf numFmtId="0" fontId="23" fillId="0" borderId="0"/>
    <xf numFmtId="14" fontId="40" fillId="34" borderId="8">
      <alignment horizontal="center" vertical="center" wrapText="1"/>
    </xf>
    <xf numFmtId="43" fontId="1" fillId="0" borderId="0" applyFont="0" applyFill="0" applyBorder="0" applyAlignment="0" applyProtection="0"/>
    <xf numFmtId="0" fontId="1"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1" fillId="0" borderId="0"/>
    <xf numFmtId="0" fontId="1" fillId="0" borderId="0"/>
    <xf numFmtId="0" fontId="52"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52"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1" fillId="0" borderId="0"/>
    <xf numFmtId="0" fontId="55" fillId="37" borderId="0" applyNumberFormat="0" applyBorder="0" applyAlignment="0" applyProtection="0"/>
    <xf numFmtId="0" fontId="23" fillId="11" borderId="0" applyNumberFormat="0" applyBorder="0" applyAlignment="0" applyProtection="0"/>
    <xf numFmtId="0" fontId="55" fillId="38" borderId="0" applyNumberFormat="0" applyBorder="0" applyAlignment="0" applyProtection="0"/>
    <xf numFmtId="0" fontId="23" fillId="15" borderId="0" applyNumberFormat="0" applyBorder="0" applyAlignment="0" applyProtection="0"/>
    <xf numFmtId="0" fontId="55" fillId="39" borderId="0" applyNumberFormat="0" applyBorder="0" applyAlignment="0" applyProtection="0"/>
    <xf numFmtId="0" fontId="23" fillId="19" borderId="0" applyNumberFormat="0" applyBorder="0" applyAlignment="0" applyProtection="0"/>
    <xf numFmtId="0" fontId="55" fillId="40" borderId="0" applyNumberFormat="0" applyBorder="0" applyAlignment="0" applyProtection="0"/>
    <xf numFmtId="0" fontId="23" fillId="23" borderId="0" applyNumberFormat="0" applyBorder="0" applyAlignment="0" applyProtection="0"/>
    <xf numFmtId="0" fontId="55" fillId="41" borderId="0" applyNumberFormat="0" applyBorder="0" applyAlignment="0" applyProtection="0"/>
    <xf numFmtId="0" fontId="23" fillId="27" borderId="0" applyNumberFormat="0" applyBorder="0" applyAlignment="0" applyProtection="0"/>
    <xf numFmtId="0" fontId="55" fillId="42" borderId="0" applyNumberFormat="0" applyBorder="0" applyAlignment="0" applyProtection="0"/>
    <xf numFmtId="0" fontId="23" fillId="31" borderId="0" applyNumberFormat="0" applyBorder="0" applyAlignment="0" applyProtection="0"/>
    <xf numFmtId="0" fontId="55" fillId="43" borderId="0" applyNumberFormat="0" applyBorder="0" applyAlignment="0" applyProtection="0"/>
    <xf numFmtId="0" fontId="23" fillId="12" borderId="0" applyNumberFormat="0" applyBorder="0" applyAlignment="0" applyProtection="0"/>
    <xf numFmtId="0" fontId="55" fillId="45" borderId="0" applyNumberFormat="0" applyBorder="0" applyAlignment="0" applyProtection="0"/>
    <xf numFmtId="0" fontId="23" fillId="16" borderId="0" applyNumberFormat="0" applyBorder="0" applyAlignment="0" applyProtection="0"/>
    <xf numFmtId="0" fontId="55" fillId="46" borderId="0" applyNumberFormat="0" applyBorder="0" applyAlignment="0" applyProtection="0"/>
    <xf numFmtId="0" fontId="23" fillId="20" borderId="0" applyNumberFormat="0" applyBorder="0" applyAlignment="0" applyProtection="0"/>
    <xf numFmtId="0" fontId="55" fillId="40" borderId="0" applyNumberFormat="0" applyBorder="0" applyAlignment="0" applyProtection="0"/>
    <xf numFmtId="0" fontId="23" fillId="24" borderId="0" applyNumberFormat="0" applyBorder="0" applyAlignment="0" applyProtection="0"/>
    <xf numFmtId="0" fontId="55" fillId="43" borderId="0" applyNumberFormat="0" applyBorder="0" applyAlignment="0" applyProtection="0"/>
    <xf numFmtId="0" fontId="23" fillId="28" borderId="0" applyNumberFormat="0" applyBorder="0" applyAlignment="0" applyProtection="0"/>
    <xf numFmtId="0" fontId="55" fillId="47" borderId="0" applyNumberFormat="0" applyBorder="0" applyAlignment="0" applyProtection="0"/>
    <xf numFmtId="0" fontId="23" fillId="32" borderId="0" applyNumberFormat="0" applyBorder="0" applyAlignment="0" applyProtection="0"/>
    <xf numFmtId="0" fontId="56" fillId="48" borderId="0" applyNumberFormat="0" applyBorder="0" applyAlignment="0" applyProtection="0"/>
    <xf numFmtId="0" fontId="56" fillId="45" borderId="0" applyNumberFormat="0" applyBorder="0" applyAlignment="0" applyProtection="0"/>
    <xf numFmtId="0" fontId="56" fillId="46"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44" borderId="0" applyNumberFormat="0" applyBorder="0" applyAlignment="0" applyProtection="0"/>
    <xf numFmtId="0" fontId="56" fillId="51" borderId="0" applyNumberFormat="0" applyBorder="0" applyAlignment="0" applyProtection="0"/>
    <xf numFmtId="0" fontId="56" fillId="52" borderId="0" applyNumberFormat="0" applyBorder="0" applyAlignment="0" applyProtection="0"/>
    <xf numFmtId="0" fontId="56" fillId="53"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54" borderId="0" applyNumberFormat="0" applyBorder="0" applyAlignment="0" applyProtection="0"/>
    <xf numFmtId="0" fontId="57" fillId="38" borderId="0" applyNumberFormat="0" applyBorder="0" applyAlignment="0" applyProtection="0"/>
    <xf numFmtId="0" fontId="58" fillId="36" borderId="27" applyNumberFormat="0" applyAlignment="0" applyProtection="0"/>
    <xf numFmtId="0" fontId="59" fillId="55" borderId="28" applyNumberFormat="0" applyAlignment="0" applyProtection="0"/>
    <xf numFmtId="43" fontId="1" fillId="0" borderId="0" applyFont="0" applyFill="0" applyBorder="0" applyAlignment="0" applyProtection="0"/>
    <xf numFmtId="43" fontId="23" fillId="0" borderId="0" applyFont="0" applyFill="0" applyBorder="0" applyAlignment="0" applyProtection="0"/>
    <xf numFmtId="44" fontId="1" fillId="0" borderId="0" applyFont="0" applyFill="0" applyBorder="0" applyAlignment="0" applyProtection="0"/>
    <xf numFmtId="0" fontId="60" fillId="0" borderId="0" applyNumberFormat="0" applyFill="0" applyBorder="0" applyAlignment="0" applyProtection="0"/>
    <xf numFmtId="0" fontId="61" fillId="39" borderId="0" applyNumberFormat="0" applyBorder="0" applyAlignment="0" applyProtection="0"/>
    <xf numFmtId="0" fontId="62" fillId="0" borderId="29" applyNumberFormat="0" applyFill="0" applyAlignment="0" applyProtection="0"/>
    <xf numFmtId="0" fontId="63" fillId="0" borderId="30" applyNumberFormat="0" applyFill="0" applyAlignment="0" applyProtection="0"/>
    <xf numFmtId="0" fontId="64" fillId="0" borderId="31" applyNumberFormat="0" applyFill="0" applyAlignment="0" applyProtection="0"/>
    <xf numFmtId="0" fontId="64" fillId="0" borderId="0" applyNumberFormat="0" applyFill="0" applyBorder="0" applyAlignment="0" applyProtection="0"/>
    <xf numFmtId="0" fontId="65" fillId="42" borderId="27" applyNumberFormat="0" applyAlignment="0" applyProtection="0"/>
    <xf numFmtId="0" fontId="66" fillId="0" borderId="32" applyNumberFormat="0" applyFill="0" applyAlignment="0" applyProtection="0"/>
    <xf numFmtId="0" fontId="67" fillId="56" borderId="0" applyNumberFormat="0" applyBorder="0" applyAlignment="0" applyProtection="0"/>
    <xf numFmtId="0" fontId="23" fillId="0" borderId="0"/>
    <xf numFmtId="0" fontId="23" fillId="0" borderId="0"/>
    <xf numFmtId="0" fontId="55" fillId="57" borderId="33" applyNumberFormat="0" applyFont="0" applyAlignment="0" applyProtection="0"/>
    <xf numFmtId="0" fontId="23" fillId="9" borderId="23" applyNumberFormat="0" applyFont="0" applyAlignment="0" applyProtection="0"/>
    <xf numFmtId="0" fontId="68" fillId="36" borderId="34" applyNumberFormat="0" applyAlignment="0" applyProtection="0"/>
    <xf numFmtId="0" fontId="69" fillId="0" borderId="0" applyNumberFormat="0" applyFill="0" applyBorder="0" applyAlignment="0" applyProtection="0"/>
    <xf numFmtId="0" fontId="70" fillId="0" borderId="35" applyNumberFormat="0" applyFill="0" applyAlignment="0" applyProtection="0"/>
    <xf numFmtId="0" fontId="71" fillId="0" borderId="0" applyNumberForma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9" fillId="0" borderId="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52" fillId="0" borderId="0"/>
    <xf numFmtId="0" fontId="9" fillId="0" borderId="0"/>
    <xf numFmtId="0" fontId="23" fillId="0" borderId="0"/>
    <xf numFmtId="43" fontId="23" fillId="0" borderId="0" applyFont="0" applyFill="0" applyBorder="0" applyAlignment="0" applyProtection="0"/>
    <xf numFmtId="0" fontId="23" fillId="9" borderId="23" applyNumberFormat="0" applyFont="0" applyAlignment="0" applyProtection="0"/>
    <xf numFmtId="43" fontId="23" fillId="0" borderId="0" applyFont="0" applyFill="0" applyBorder="0" applyAlignment="0" applyProtection="0"/>
    <xf numFmtId="0" fontId="9"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9" fillId="0" borderId="0" applyFont="0" applyFill="0" applyBorder="0" applyAlignment="0" applyProtection="0"/>
    <xf numFmtId="43" fontId="23" fillId="0" borderId="0" applyFont="0" applyFill="0" applyBorder="0" applyAlignment="0" applyProtection="0"/>
    <xf numFmtId="44" fontId="9" fillId="0" borderId="0" applyFont="0" applyFill="0" applyBorder="0" applyAlignment="0" applyProtection="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9"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9" fontId="9"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4" fontId="9"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9"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9"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9" fillId="0" borderId="0" applyFont="0" applyFill="0" applyBorder="0" applyAlignment="0" applyProtection="0"/>
    <xf numFmtId="0" fontId="23" fillId="9" borderId="23" applyNumberFormat="0" applyFont="0" applyAlignment="0" applyProtection="0"/>
    <xf numFmtId="0" fontId="9" fillId="0" borderId="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9" fillId="0" borderId="0" applyFont="0" applyFill="0" applyBorder="0" applyAlignment="0" applyProtection="0"/>
    <xf numFmtId="0" fontId="23" fillId="9" borderId="23" applyNumberFormat="0" applyFont="0" applyAlignment="0" applyProtection="0"/>
    <xf numFmtId="0" fontId="9" fillId="0" borderId="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9" fillId="0" borderId="0" applyFont="0" applyFill="0" applyBorder="0" applyAlignment="0" applyProtection="0"/>
    <xf numFmtId="0" fontId="9" fillId="0" borderId="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9"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9"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9"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9"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4" fontId="9" fillId="0" borderId="0" applyFont="0" applyFill="0" applyBorder="0" applyAlignment="0" applyProtection="0"/>
    <xf numFmtId="0" fontId="9"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9"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9"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9" fillId="0" borderId="0"/>
    <xf numFmtId="0" fontId="1" fillId="0" borderId="0"/>
    <xf numFmtId="4" fontId="38" fillId="0" borderId="36">
      <alignment horizontal="center"/>
      <protection locked="0"/>
    </xf>
    <xf numFmtId="43" fontId="1" fillId="0" borderId="0" applyFont="0" applyFill="0" applyBorder="0" applyAlignment="0" applyProtection="0"/>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44"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4" fontId="23" fillId="0" borderId="0" applyFont="0" applyFill="0" applyBorder="0" applyAlignment="0" applyProtection="0"/>
    <xf numFmtId="0" fontId="72" fillId="0" borderId="0" applyNumberFormat="0" applyFill="0" applyBorder="0" applyAlignment="0" applyProtection="0">
      <alignment vertical="top"/>
      <protection locked="0"/>
    </xf>
    <xf numFmtId="0" fontId="52"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23" fillId="11" borderId="0" applyNumberFormat="0" applyBorder="0" applyAlignment="0" applyProtection="0"/>
    <xf numFmtId="0" fontId="23" fillId="12"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43" fontId="23" fillId="0" borderId="0" applyFont="0" applyFill="0" applyBorder="0" applyAlignment="0" applyProtection="0"/>
    <xf numFmtId="0" fontId="9" fillId="0" borderId="0"/>
    <xf numFmtId="0" fontId="9" fillId="0" borderId="0"/>
    <xf numFmtId="0" fontId="9" fillId="0" borderId="0"/>
    <xf numFmtId="0" fontId="23" fillId="0" borderId="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9"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31" borderId="0" applyNumberFormat="0" applyBorder="0" applyAlignment="0" applyProtection="0"/>
    <xf numFmtId="0" fontId="23" fillId="27" borderId="0" applyNumberFormat="0" applyBorder="0" applyAlignment="0" applyProtection="0"/>
    <xf numFmtId="0" fontId="23" fillId="23" borderId="0" applyNumberFormat="0" applyBorder="0" applyAlignment="0" applyProtection="0"/>
    <xf numFmtId="0" fontId="23" fillId="19" borderId="0" applyNumberFormat="0" applyBorder="0" applyAlignment="0" applyProtection="0"/>
    <xf numFmtId="0" fontId="23" fillId="0" borderId="0"/>
    <xf numFmtId="0" fontId="23" fillId="15" borderId="0" applyNumberFormat="0" applyBorder="0" applyAlignment="0" applyProtection="0"/>
    <xf numFmtId="0" fontId="23" fillId="9" borderId="23" applyNumberFormat="0" applyFont="0" applyAlignment="0" applyProtection="0"/>
    <xf numFmtId="0" fontId="23" fillId="9" borderId="23" applyNumberFormat="0" applyFont="0" applyAlignment="0" applyProtection="0"/>
    <xf numFmtId="0" fontId="23" fillId="11" borderId="0" applyNumberFormat="0" applyBorder="0" applyAlignment="0" applyProtection="0"/>
    <xf numFmtId="0" fontId="23" fillId="0" borderId="0"/>
    <xf numFmtId="0" fontId="9" fillId="0" borderId="0"/>
    <xf numFmtId="0" fontId="9"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52" fillId="0" borderId="0"/>
    <xf numFmtId="0" fontId="23" fillId="0" borderId="0"/>
    <xf numFmtId="0" fontId="23" fillId="9" borderId="23" applyNumberFormat="0" applyFont="0" applyAlignment="0" applyProtection="0"/>
    <xf numFmtId="0" fontId="23" fillId="9" borderId="23" applyNumberFormat="0" applyFont="0" applyAlignment="0" applyProtection="0"/>
    <xf numFmtId="9" fontId="52" fillId="0" borderId="0" applyFont="0" applyFill="0" applyBorder="0" applyAlignment="0" applyProtection="0"/>
    <xf numFmtId="0" fontId="9"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16" fillId="0" borderId="0"/>
    <xf numFmtId="0" fontId="1"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58" fillId="36" borderId="27" applyNumberFormat="0" applyAlignment="0" applyProtection="0"/>
    <xf numFmtId="43" fontId="23" fillId="0" borderId="0" applyFont="0" applyFill="0" applyBorder="0" applyAlignment="0" applyProtection="0"/>
    <xf numFmtId="0" fontId="65" fillId="42" borderId="27" applyNumberFormat="0" applyAlignment="0" applyProtection="0"/>
    <xf numFmtId="0" fontId="23" fillId="0" borderId="0"/>
    <xf numFmtId="0" fontId="23" fillId="0" borderId="0"/>
    <xf numFmtId="0" fontId="55" fillId="57" borderId="33" applyNumberFormat="0" applyFont="0" applyAlignment="0" applyProtection="0"/>
    <xf numFmtId="0" fontId="23" fillId="9" borderId="23" applyNumberFormat="0" applyFont="0" applyAlignment="0" applyProtection="0"/>
    <xf numFmtId="0" fontId="68" fillId="36" borderId="34" applyNumberFormat="0" applyAlignment="0" applyProtection="0"/>
    <xf numFmtId="0" fontId="70" fillId="0" borderId="35" applyNumberFormat="0" applyFill="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9" borderId="23" applyNumberFormat="0" applyFont="0" applyAlignment="0" applyProtection="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8" fillId="0" borderId="0"/>
    <xf numFmtId="43" fontId="8"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44" fontId="23" fillId="0" borderId="0" applyFont="0" applyFill="0" applyBorder="0" applyAlignment="0" applyProtection="0"/>
    <xf numFmtId="9" fontId="8"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4" fontId="23" fillId="0" borderId="0" applyFont="0" applyFill="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31" borderId="0" applyNumberFormat="0" applyBorder="0" applyAlignment="0" applyProtection="0"/>
    <xf numFmtId="0" fontId="23" fillId="27" borderId="0" applyNumberFormat="0" applyBorder="0" applyAlignment="0" applyProtection="0"/>
    <xf numFmtId="0" fontId="23" fillId="23" borderId="0" applyNumberFormat="0" applyBorder="0" applyAlignment="0" applyProtection="0"/>
    <xf numFmtId="0" fontId="23" fillId="19" borderId="0" applyNumberFormat="0" applyBorder="0" applyAlignment="0" applyProtection="0"/>
    <xf numFmtId="0" fontId="23" fillId="0" borderId="0"/>
    <xf numFmtId="0" fontId="23" fillId="15" borderId="0" applyNumberFormat="0" applyBorder="0" applyAlignment="0" applyProtection="0"/>
    <xf numFmtId="0" fontId="23" fillId="9" borderId="23" applyNumberFormat="0" applyFont="0" applyAlignment="0" applyProtection="0"/>
    <xf numFmtId="0" fontId="23" fillId="9" borderId="23" applyNumberFormat="0" applyFont="0" applyAlignment="0" applyProtection="0"/>
    <xf numFmtId="0" fontId="23" fillId="11" borderId="0" applyNumberFormat="0" applyBorder="0" applyAlignment="0" applyProtection="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58" fillId="36" borderId="27" applyNumberFormat="0" applyAlignment="0" applyProtection="0"/>
    <xf numFmtId="43" fontId="23" fillId="0" borderId="0" applyFont="0" applyFill="0" applyBorder="0" applyAlignment="0" applyProtection="0"/>
    <xf numFmtId="0" fontId="65" fillId="42" borderId="27" applyNumberFormat="0" applyAlignment="0" applyProtection="0"/>
    <xf numFmtId="0" fontId="23" fillId="0" borderId="0"/>
    <xf numFmtId="0" fontId="23" fillId="0" borderId="0"/>
    <xf numFmtId="0" fontId="55" fillId="57" borderId="33" applyNumberFormat="0" applyFont="0" applyAlignment="0" applyProtection="0"/>
    <xf numFmtId="0" fontId="23" fillId="9" borderId="23" applyNumberFormat="0" applyFont="0" applyAlignment="0" applyProtection="0"/>
    <xf numFmtId="0" fontId="68" fillId="36" borderId="34" applyNumberFormat="0" applyAlignment="0" applyProtection="0"/>
    <xf numFmtId="0" fontId="70" fillId="0" borderId="35" applyNumberFormat="0" applyFill="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9" borderId="23" applyNumberFormat="0" applyFont="0" applyAlignment="0" applyProtection="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4" fontId="38" fillId="0" borderId="36">
      <alignment horizontal="center"/>
      <protection locked="0"/>
    </xf>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44"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4" fontId="23" fillId="0" borderId="0" applyFont="0" applyFill="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31" borderId="0" applyNumberFormat="0" applyBorder="0" applyAlignment="0" applyProtection="0"/>
    <xf numFmtId="0" fontId="23" fillId="27" borderId="0" applyNumberFormat="0" applyBorder="0" applyAlignment="0" applyProtection="0"/>
    <xf numFmtId="0" fontId="23" fillId="23" borderId="0" applyNumberFormat="0" applyBorder="0" applyAlignment="0" applyProtection="0"/>
    <xf numFmtId="0" fontId="23" fillId="19" borderId="0" applyNumberFormat="0" applyBorder="0" applyAlignment="0" applyProtection="0"/>
    <xf numFmtId="0" fontId="23" fillId="0" borderId="0"/>
    <xf numFmtId="0" fontId="23" fillId="15" borderId="0" applyNumberFormat="0" applyBorder="0" applyAlignment="0" applyProtection="0"/>
    <xf numFmtId="0" fontId="23" fillId="9" borderId="23" applyNumberFormat="0" applyFont="0" applyAlignment="0" applyProtection="0"/>
    <xf numFmtId="0" fontId="23" fillId="9" borderId="23" applyNumberFormat="0" applyFont="0" applyAlignment="0" applyProtection="0"/>
    <xf numFmtId="0" fontId="23" fillId="11" borderId="0" applyNumberFormat="0" applyBorder="0" applyAlignment="0" applyProtection="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58" fillId="36" borderId="27" applyNumberFormat="0" applyAlignment="0" applyProtection="0"/>
    <xf numFmtId="43" fontId="23" fillId="0" borderId="0" applyFont="0" applyFill="0" applyBorder="0" applyAlignment="0" applyProtection="0"/>
    <xf numFmtId="0" fontId="65" fillId="42" borderId="27" applyNumberFormat="0" applyAlignment="0" applyProtection="0"/>
    <xf numFmtId="0" fontId="23" fillId="0" borderId="0"/>
    <xf numFmtId="0" fontId="23" fillId="0" borderId="0"/>
    <xf numFmtId="0" fontId="55" fillId="57" borderId="33" applyNumberFormat="0" applyFont="0" applyAlignment="0" applyProtection="0"/>
    <xf numFmtId="0" fontId="23" fillId="9" borderId="23" applyNumberFormat="0" applyFont="0" applyAlignment="0" applyProtection="0"/>
    <xf numFmtId="0" fontId="68" fillId="36" borderId="34" applyNumberFormat="0" applyAlignment="0" applyProtection="0"/>
    <xf numFmtId="0" fontId="70" fillId="0" borderId="35" applyNumberFormat="0" applyFill="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9" borderId="23" applyNumberFormat="0" applyFont="0" applyAlignment="0" applyProtection="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8" fillId="0" borderId="0"/>
    <xf numFmtId="43" fontId="8"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23" fillId="0" borderId="0"/>
    <xf numFmtId="44" fontId="23" fillId="0" borderId="0" applyFont="0" applyFill="0" applyBorder="0" applyAlignment="0" applyProtection="0"/>
    <xf numFmtId="9" fontId="8"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4" fontId="23" fillId="0" borderId="0" applyFont="0" applyFill="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31" borderId="0" applyNumberFormat="0" applyBorder="0" applyAlignment="0" applyProtection="0"/>
    <xf numFmtId="0" fontId="23" fillId="27" borderId="0" applyNumberFormat="0" applyBorder="0" applyAlignment="0" applyProtection="0"/>
    <xf numFmtId="0" fontId="23" fillId="23" borderId="0" applyNumberFormat="0" applyBorder="0" applyAlignment="0" applyProtection="0"/>
    <xf numFmtId="0" fontId="23" fillId="19" borderId="0" applyNumberFormat="0" applyBorder="0" applyAlignment="0" applyProtection="0"/>
    <xf numFmtId="0" fontId="23" fillId="0" borderId="0"/>
    <xf numFmtId="0" fontId="23" fillId="15" borderId="0" applyNumberFormat="0" applyBorder="0" applyAlignment="0" applyProtection="0"/>
    <xf numFmtId="0" fontId="23" fillId="9" borderId="23" applyNumberFormat="0" applyFont="0" applyAlignment="0" applyProtection="0"/>
    <xf numFmtId="0" fontId="23" fillId="9" borderId="23" applyNumberFormat="0" applyFont="0" applyAlignment="0" applyProtection="0"/>
    <xf numFmtId="0" fontId="23" fillId="11" borderId="0" applyNumberFormat="0" applyBorder="0" applyAlignment="0" applyProtection="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8"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58" fillId="36" borderId="27" applyNumberFormat="0" applyAlignment="0" applyProtection="0"/>
    <xf numFmtId="43" fontId="23" fillId="0" borderId="0" applyFont="0" applyFill="0" applyBorder="0" applyAlignment="0" applyProtection="0"/>
    <xf numFmtId="0" fontId="65" fillId="42" borderId="27" applyNumberFormat="0" applyAlignment="0" applyProtection="0"/>
    <xf numFmtId="0" fontId="23" fillId="0" borderId="0"/>
    <xf numFmtId="0" fontId="23" fillId="0" borderId="0"/>
    <xf numFmtId="0" fontId="55" fillId="57" borderId="33" applyNumberFormat="0" applyFont="0" applyAlignment="0" applyProtection="0"/>
    <xf numFmtId="0" fontId="23" fillId="9" borderId="23" applyNumberFormat="0" applyFont="0" applyAlignment="0" applyProtection="0"/>
    <xf numFmtId="0" fontId="68" fillId="36" borderId="34" applyNumberFormat="0" applyAlignment="0" applyProtection="0"/>
    <xf numFmtId="0" fontId="70" fillId="0" borderId="35" applyNumberFormat="0" applyFill="0" applyAlignment="0" applyProtection="0"/>
    <xf numFmtId="43" fontId="8"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9" borderId="23" applyNumberFormat="0" applyFont="0" applyAlignment="0" applyProtection="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9" fontId="8"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4" fontId="38" fillId="0" borderId="36">
      <alignment horizontal="center"/>
      <protection locked="0"/>
    </xf>
    <xf numFmtId="9"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44" fontId="23"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9" fontId="23" fillId="0" borderId="0" applyFont="0" applyFill="0" applyBorder="0" applyAlignment="0" applyProtection="0"/>
    <xf numFmtId="44" fontId="23" fillId="0" borderId="0" applyFont="0" applyFill="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31" borderId="0" applyNumberFormat="0" applyBorder="0" applyAlignment="0" applyProtection="0"/>
    <xf numFmtId="0" fontId="23" fillId="27" borderId="0" applyNumberFormat="0" applyBorder="0" applyAlignment="0" applyProtection="0"/>
    <xf numFmtId="0" fontId="23" fillId="23" borderId="0" applyNumberFormat="0" applyBorder="0" applyAlignment="0" applyProtection="0"/>
    <xf numFmtId="0" fontId="23" fillId="19" borderId="0" applyNumberFormat="0" applyBorder="0" applyAlignment="0" applyProtection="0"/>
    <xf numFmtId="0" fontId="23" fillId="0" borderId="0"/>
    <xf numFmtId="0" fontId="23" fillId="15" borderId="0" applyNumberFormat="0" applyBorder="0" applyAlignment="0" applyProtection="0"/>
    <xf numFmtId="0" fontId="23" fillId="9" borderId="23" applyNumberFormat="0" applyFont="0" applyAlignment="0" applyProtection="0"/>
    <xf numFmtId="0" fontId="23" fillId="9" borderId="23" applyNumberFormat="0" applyFont="0" applyAlignment="0" applyProtection="0"/>
    <xf numFmtId="0" fontId="23" fillId="11" borderId="0" applyNumberFormat="0" applyBorder="0" applyAlignment="0" applyProtection="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58" fillId="36" borderId="27" applyNumberFormat="0" applyAlignment="0" applyProtection="0"/>
    <xf numFmtId="43" fontId="23" fillId="0" borderId="0" applyFont="0" applyFill="0" applyBorder="0" applyAlignment="0" applyProtection="0"/>
    <xf numFmtId="0" fontId="65" fillId="42" borderId="27" applyNumberFormat="0" applyAlignment="0" applyProtection="0"/>
    <xf numFmtId="0" fontId="23" fillId="0" borderId="0"/>
    <xf numFmtId="0" fontId="23" fillId="0" borderId="0"/>
    <xf numFmtId="0" fontId="55" fillId="57" borderId="33" applyNumberFormat="0" applyFont="0" applyAlignment="0" applyProtection="0"/>
    <xf numFmtId="0" fontId="23" fillId="9" borderId="23" applyNumberFormat="0" applyFont="0" applyAlignment="0" applyProtection="0"/>
    <xf numFmtId="0" fontId="68" fillId="36" borderId="34" applyNumberFormat="0" applyAlignment="0" applyProtection="0"/>
    <xf numFmtId="0" fontId="70" fillId="0" borderId="35" applyNumberFormat="0" applyFill="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9" borderId="23" applyNumberFormat="0" applyFont="0" applyAlignment="0" applyProtection="0"/>
    <xf numFmtId="43" fontId="23" fillId="0" borderId="0" applyFont="0" applyFill="0" applyBorder="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0" borderId="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0" fontId="23" fillId="9" borderId="23" applyNumberFormat="0" applyFont="0" applyAlignment="0" applyProtection="0"/>
    <xf numFmtId="0" fontId="23" fillId="11"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9" borderId="23" applyNumberFormat="0" applyFont="0" applyAlignment="0" applyProtection="0"/>
    <xf numFmtId="44"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0" fontId="9"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43" fontId="23" fillId="0" borderId="0" applyFont="0" applyFill="0" applyBorder="0" applyAlignment="0" applyProtection="0"/>
    <xf numFmtId="0" fontId="23" fillId="0" borderId="0"/>
    <xf numFmtId="0" fontId="9" fillId="0" borderId="0"/>
    <xf numFmtId="0" fontId="23" fillId="0" borderId="0"/>
    <xf numFmtId="0" fontId="23" fillId="0" borderId="0"/>
    <xf numFmtId="0" fontId="23" fillId="0" borderId="0"/>
    <xf numFmtId="0" fontId="23" fillId="0" borderId="0"/>
    <xf numFmtId="0" fontId="52" fillId="0" borderId="0"/>
    <xf numFmtId="0" fontId="9" fillId="0" borderId="0"/>
    <xf numFmtId="0" fontId="9" fillId="0" borderId="0"/>
    <xf numFmtId="0" fontId="9" fillId="0" borderId="0"/>
    <xf numFmtId="0" fontId="52"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0" fontId="23" fillId="0" borderId="0"/>
    <xf numFmtId="0" fontId="23" fillId="0" borderId="0"/>
    <xf numFmtId="0" fontId="23" fillId="0" borderId="0"/>
    <xf numFmtId="0" fontId="9" fillId="0" borderId="0"/>
    <xf numFmtId="0" fontId="52" fillId="0" borderId="0"/>
    <xf numFmtId="0" fontId="23" fillId="0" borderId="0"/>
    <xf numFmtId="0" fontId="23" fillId="11"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23" fillId="0" borderId="0"/>
    <xf numFmtId="0" fontId="23" fillId="0" borderId="0"/>
    <xf numFmtId="0" fontId="23" fillId="9" borderId="23" applyNumberFormat="0" applyFont="0" applyAlignment="0" applyProtection="0"/>
    <xf numFmtId="0" fontId="23" fillId="9" borderId="23" applyNumberFormat="0" applyFont="0" applyAlignment="0" applyProtection="0"/>
    <xf numFmtId="4" fontId="38" fillId="0" borderId="36">
      <alignment horizontal="center"/>
      <protection locked="0"/>
    </xf>
    <xf numFmtId="0" fontId="58" fillId="36" borderId="27" applyNumberFormat="0" applyAlignment="0" applyProtection="0"/>
    <xf numFmtId="0" fontId="65" fillId="42" borderId="27" applyNumberFormat="0" applyAlignment="0" applyProtection="0"/>
    <xf numFmtId="0" fontId="55" fillId="57" borderId="33" applyNumberFormat="0" applyFont="0" applyAlignment="0" applyProtection="0"/>
    <xf numFmtId="0" fontId="68" fillId="36" borderId="34" applyNumberFormat="0" applyAlignment="0" applyProtection="0"/>
    <xf numFmtId="0" fontId="70" fillId="0" borderId="35" applyNumberFormat="0" applyFill="0" applyAlignment="0" applyProtection="0"/>
    <xf numFmtId="0" fontId="73" fillId="0" borderId="0"/>
    <xf numFmtId="0" fontId="1" fillId="0" borderId="0"/>
    <xf numFmtId="0" fontId="74" fillId="0" borderId="0"/>
  </cellStyleXfs>
  <cellXfs count="137">
    <xf numFmtId="0" fontId="0" fillId="0" borderId="0" xfId="0"/>
    <xf numFmtId="168" fontId="3" fillId="0" borderId="4" xfId="2" applyNumberFormat="1" applyFont="1" applyBorder="1" applyAlignment="1">
      <alignment horizontal="center" vertical="center"/>
    </xf>
    <xf numFmtId="168" fontId="3" fillId="2" borderId="4" xfId="2" applyNumberFormat="1" applyFont="1" applyFill="1" applyBorder="1" applyAlignment="1">
      <alignment horizontal="center" vertical="center"/>
    </xf>
    <xf numFmtId="165" fontId="3" fillId="0" borderId="4" xfId="5" applyNumberFormat="1" applyFont="1" applyFill="1" applyBorder="1" applyAlignment="1">
      <alignment horizontal="center" vertical="center"/>
    </xf>
    <xf numFmtId="165" fontId="3" fillId="2" borderId="4" xfId="5" applyNumberFormat="1" applyFont="1" applyFill="1" applyBorder="1" applyAlignment="1">
      <alignment horizontal="center" vertical="center"/>
    </xf>
    <xf numFmtId="0" fontId="3" fillId="0" borderId="5" xfId="2" applyFont="1" applyBorder="1" applyAlignment="1">
      <alignment horizontal="left"/>
    </xf>
    <xf numFmtId="0" fontId="3" fillId="2" borderId="6" xfId="2" applyFont="1" applyFill="1" applyBorder="1" applyAlignment="1">
      <alignment horizontal="center"/>
    </xf>
    <xf numFmtId="0" fontId="2" fillId="2" borderId="5" xfId="2" applyFont="1" applyFill="1" applyBorder="1" applyAlignment="1">
      <alignment horizontal="center"/>
    </xf>
    <xf numFmtId="0" fontId="7" fillId="2" borderId="6" xfId="2" applyFont="1" applyFill="1" applyBorder="1" applyAlignment="1">
      <alignment horizontal="center"/>
    </xf>
    <xf numFmtId="168" fontId="2" fillId="2" borderId="6" xfId="2" applyNumberFormat="1" applyFont="1" applyFill="1" applyBorder="1" applyAlignment="1">
      <alignment horizontal="center" vertical="center"/>
    </xf>
    <xf numFmtId="0" fontId="10" fillId="0" borderId="3" xfId="6" applyFont="1" applyBorder="1" applyAlignment="1">
      <alignment horizontal="left"/>
    </xf>
    <xf numFmtId="0" fontId="10" fillId="0" borderId="0" xfId="6" applyFont="1"/>
    <xf numFmtId="0" fontId="10" fillId="0" borderId="0" xfId="6" applyFont="1" applyAlignment="1">
      <alignment horizontal="center"/>
    </xf>
    <xf numFmtId="0" fontId="10" fillId="0" borderId="3" xfId="6" applyFont="1" applyBorder="1" applyAlignment="1">
      <alignment horizontal="left" vertical="center"/>
    </xf>
    <xf numFmtId="0" fontId="10" fillId="0" borderId="0" xfId="6" applyFont="1" applyAlignment="1">
      <alignment horizontal="left" vertical="center"/>
    </xf>
    <xf numFmtId="0" fontId="10" fillId="0" borderId="7" xfId="6" applyFont="1" applyBorder="1" applyAlignment="1">
      <alignment horizontal="left" vertical="center"/>
    </xf>
    <xf numFmtId="0" fontId="10" fillId="0" borderId="8" xfId="6" applyFont="1" applyBorder="1" applyAlignment="1">
      <alignment horizontal="left" vertical="center"/>
    </xf>
    <xf numFmtId="0" fontId="11" fillId="0" borderId="0" xfId="2" applyFont="1"/>
    <xf numFmtId="0" fontId="11" fillId="0" borderId="0" xfId="2" applyFont="1" applyAlignment="1">
      <alignment horizontal="right"/>
    </xf>
    <xf numFmtId="0" fontId="11" fillId="0" borderId="0" xfId="2" applyFont="1" applyAlignment="1">
      <alignment horizontal="center"/>
    </xf>
    <xf numFmtId="169" fontId="11" fillId="0" borderId="0" xfId="2" applyNumberFormat="1" applyFont="1" applyAlignment="1">
      <alignment horizontal="center" vertical="center"/>
    </xf>
    <xf numFmtId="0" fontId="2" fillId="2" borderId="9" xfId="2" applyFont="1" applyFill="1" applyBorder="1" applyAlignment="1">
      <alignment horizontal="center"/>
    </xf>
    <xf numFmtId="0" fontId="7" fillId="2" borderId="10" xfId="2" applyFont="1" applyFill="1" applyBorder="1" applyAlignment="1">
      <alignment horizontal="center"/>
    </xf>
    <xf numFmtId="166" fontId="7" fillId="2" borderId="11" xfId="2" applyNumberFormat="1" applyFont="1" applyFill="1" applyBorder="1" applyAlignment="1">
      <alignment horizontal="center" vertical="center"/>
    </xf>
    <xf numFmtId="167" fontId="7" fillId="2" borderId="11" xfId="3" applyNumberFormat="1" applyFont="1" applyFill="1" applyBorder="1"/>
    <xf numFmtId="0" fontId="13" fillId="0" borderId="0" xfId="2" applyFont="1"/>
    <xf numFmtId="0" fontId="2" fillId="2" borderId="1" xfId="0" applyFont="1" applyFill="1" applyBorder="1"/>
    <xf numFmtId="0" fontId="3" fillId="2" borderId="2" xfId="0" applyFont="1" applyFill="1" applyBorder="1"/>
    <xf numFmtId="16" fontId="2" fillId="2" borderId="2" xfId="0" applyNumberFormat="1" applyFont="1" applyFill="1" applyBorder="1" applyAlignment="1">
      <alignment horizontal="center" vertical="center"/>
    </xf>
    <xf numFmtId="0" fontId="4" fillId="0" borderId="0" xfId="0" applyFont="1"/>
    <xf numFmtId="0" fontId="2" fillId="2" borderId="3" xfId="0" applyFont="1" applyFill="1" applyBorder="1"/>
    <xf numFmtId="0" fontId="3" fillId="2" borderId="0" xfId="0" applyFont="1" applyFill="1"/>
    <xf numFmtId="0" fontId="3" fillId="2" borderId="0" xfId="0" applyFont="1" applyFill="1" applyAlignment="1">
      <alignment horizontal="center" vertical="center"/>
    </xf>
    <xf numFmtId="164"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2" fillId="2" borderId="3" xfId="0" applyFont="1" applyFill="1" applyBorder="1" applyAlignment="1">
      <alignment horizontal="center"/>
    </xf>
    <xf numFmtId="0" fontId="2" fillId="2" borderId="0" xfId="0" applyFont="1" applyFill="1" applyAlignment="1">
      <alignment horizontal="center"/>
    </xf>
    <xf numFmtId="0" fontId="2" fillId="2" borderId="0" xfId="0" applyFont="1" applyFill="1" applyAlignment="1">
      <alignment horizontal="center"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0" borderId="3" xfId="0" applyFont="1" applyBorder="1" applyAlignment="1">
      <alignment horizontal="left"/>
    </xf>
    <xf numFmtId="0" fontId="5" fillId="0" borderId="0" xfId="0" applyFont="1" applyAlignment="1">
      <alignment horizontal="left"/>
    </xf>
    <xf numFmtId="0" fontId="3" fillId="0" borderId="0" xfId="0" applyFont="1"/>
    <xf numFmtId="0" fontId="2" fillId="0" borderId="3" xfId="0" applyFont="1" applyBorder="1"/>
    <xf numFmtId="0" fontId="2" fillId="0" borderId="0" xfId="0" applyFont="1" applyAlignment="1">
      <alignment horizontal="left"/>
    </xf>
    <xf numFmtId="0" fontId="3" fillId="0" borderId="3" xfId="0" applyFont="1" applyBorder="1"/>
    <xf numFmtId="0" fontId="2" fillId="2" borderId="8" xfId="0" applyFont="1" applyFill="1" applyBorder="1" applyAlignment="1">
      <alignment horizontal="center" vertical="center" wrapText="1"/>
    </xf>
    <xf numFmtId="164" fontId="2" fillId="2" borderId="8" xfId="0" applyNumberFormat="1" applyFont="1" applyFill="1" applyBorder="1" applyAlignment="1">
      <alignment horizontal="center" vertical="center"/>
    </xf>
    <xf numFmtId="9" fontId="3" fillId="0" borderId="4" xfId="5" applyFont="1" applyFill="1" applyBorder="1" applyAlignment="1">
      <alignment horizontal="center" vertical="center"/>
    </xf>
    <xf numFmtId="9" fontId="3" fillId="2" borderId="4" xfId="5" applyFont="1" applyFill="1" applyBorder="1" applyAlignment="1">
      <alignment horizontal="center" vertical="center"/>
    </xf>
    <xf numFmtId="9" fontId="2" fillId="2" borderId="2" xfId="5" applyFont="1" applyFill="1" applyBorder="1" applyAlignment="1">
      <alignment horizontal="center" vertical="center"/>
    </xf>
    <xf numFmtId="9" fontId="2" fillId="2" borderId="2" xfId="0" applyNumberFormat="1" applyFont="1" applyFill="1" applyBorder="1" applyAlignment="1">
      <alignment horizontal="center" vertical="center"/>
    </xf>
    <xf numFmtId="165" fontId="2" fillId="2" borderId="2" xfId="5" applyNumberFormat="1" applyFont="1" applyFill="1" applyBorder="1" applyAlignment="1">
      <alignment horizontal="center" vertical="center"/>
    </xf>
    <xf numFmtId="9" fontId="2" fillId="2" borderId="0" xfId="5" applyFont="1" applyFill="1" applyAlignment="1">
      <alignment horizontal="center" vertical="center"/>
    </xf>
    <xf numFmtId="9" fontId="2" fillId="2" borderId="0" xfId="0" applyNumberFormat="1" applyFont="1" applyFill="1" applyAlignment="1">
      <alignment horizontal="center" vertical="center"/>
    </xf>
    <xf numFmtId="165" fontId="2" fillId="2" borderId="0" xfId="5" applyNumberFormat="1" applyFont="1" applyFill="1" applyAlignment="1">
      <alignment horizontal="center" vertical="center"/>
    </xf>
    <xf numFmtId="165" fontId="3" fillId="2" borderId="0" xfId="5" applyNumberFormat="1" applyFont="1" applyFill="1" applyAlignment="1">
      <alignment horizontal="center" vertical="center"/>
    </xf>
    <xf numFmtId="9" fontId="3" fillId="2" borderId="0" xfId="5" applyFont="1" applyFill="1" applyAlignment="1">
      <alignment horizontal="center" vertical="center"/>
    </xf>
    <xf numFmtId="9" fontId="3" fillId="2" borderId="0" xfId="0" applyNumberFormat="1" applyFont="1" applyFill="1" applyAlignment="1">
      <alignment horizontal="center" vertical="center"/>
    </xf>
    <xf numFmtId="9" fontId="2" fillId="2" borderId="0" xfId="5" applyFont="1" applyFill="1" applyAlignment="1">
      <alignment horizontal="center" vertical="center" wrapText="1"/>
    </xf>
    <xf numFmtId="165" fontId="2" fillId="2" borderId="0" xfId="5" applyNumberFormat="1" applyFont="1" applyFill="1" applyAlignment="1">
      <alignment horizontal="center" vertical="center" wrapText="1"/>
    </xf>
    <xf numFmtId="9" fontId="7" fillId="2" borderId="11" xfId="5" applyFont="1" applyFill="1" applyBorder="1"/>
    <xf numFmtId="9" fontId="7" fillId="2" borderId="11" xfId="5" applyFont="1" applyFill="1" applyBorder="1" applyAlignment="1">
      <alignment horizontal="center" vertical="center"/>
    </xf>
    <xf numFmtId="9" fontId="7" fillId="2" borderId="11" xfId="3" applyNumberFormat="1" applyFont="1" applyFill="1" applyBorder="1"/>
    <xf numFmtId="165" fontId="7" fillId="2" borderId="11" xfId="5" applyNumberFormat="1" applyFont="1" applyFill="1" applyBorder="1"/>
    <xf numFmtId="165" fontId="7" fillId="2" borderId="11" xfId="5" applyNumberFormat="1" applyFont="1" applyFill="1" applyBorder="1" applyAlignment="1">
      <alignment horizontal="center" vertical="center"/>
    </xf>
    <xf numFmtId="9" fontId="5" fillId="0" borderId="0" xfId="5" applyFont="1" applyAlignment="1">
      <alignment horizontal="left"/>
    </xf>
    <xf numFmtId="9" fontId="5" fillId="0" borderId="0" xfId="0" applyNumberFormat="1" applyFont="1" applyAlignment="1">
      <alignment horizontal="left"/>
    </xf>
    <xf numFmtId="165" fontId="5" fillId="0" borderId="0" xfId="5" applyNumberFormat="1" applyFont="1" applyFill="1" applyAlignment="1">
      <alignment horizontal="left"/>
    </xf>
    <xf numFmtId="165" fontId="5" fillId="0" borderId="0" xfId="5" applyNumberFormat="1" applyFont="1" applyAlignment="1">
      <alignment horizontal="left"/>
    </xf>
    <xf numFmtId="9" fontId="2" fillId="0" borderId="0" xfId="5" applyFont="1" applyAlignment="1">
      <alignment horizontal="left"/>
    </xf>
    <xf numFmtId="9" fontId="2" fillId="0" borderId="0" xfId="0" applyNumberFormat="1" applyFont="1" applyAlignment="1">
      <alignment horizontal="left"/>
    </xf>
    <xf numFmtId="165" fontId="2" fillId="0" borderId="0" xfId="5" applyNumberFormat="1" applyFont="1" applyAlignment="1">
      <alignment horizontal="left"/>
    </xf>
    <xf numFmtId="9" fontId="3" fillId="0" borderId="0" xfId="5" applyFont="1"/>
    <xf numFmtId="9" fontId="3" fillId="0" borderId="0" xfId="0" applyNumberFormat="1" applyFont="1"/>
    <xf numFmtId="165" fontId="3" fillId="0" borderId="0" xfId="5" applyNumberFormat="1" applyFont="1"/>
    <xf numFmtId="9" fontId="10" fillId="0" borderId="0" xfId="5" applyFont="1" applyAlignment="1">
      <alignment horizontal="center"/>
    </xf>
    <xf numFmtId="9" fontId="10" fillId="0" borderId="0" xfId="6" applyNumberFormat="1" applyFont="1" applyAlignment="1">
      <alignment horizontal="center"/>
    </xf>
    <xf numFmtId="165" fontId="10" fillId="0" borderId="0" xfId="5" applyNumberFormat="1" applyFont="1" applyAlignment="1">
      <alignment horizontal="center"/>
    </xf>
    <xf numFmtId="9" fontId="10" fillId="0" borderId="0" xfId="5" applyFont="1" applyAlignment="1">
      <alignment horizontal="left" vertical="center"/>
    </xf>
    <xf numFmtId="9" fontId="10" fillId="0" borderId="0" xfId="6" applyNumberFormat="1" applyFont="1" applyAlignment="1">
      <alignment horizontal="left" vertical="center"/>
    </xf>
    <xf numFmtId="165" fontId="10" fillId="0" borderId="0" xfId="5" applyNumberFormat="1" applyFont="1" applyAlignment="1">
      <alignment horizontal="left" vertical="center"/>
    </xf>
    <xf numFmtId="9" fontId="10" fillId="0" borderId="8" xfId="5" applyFont="1" applyBorder="1" applyAlignment="1">
      <alignment horizontal="left" vertical="center"/>
    </xf>
    <xf numFmtId="9" fontId="10" fillId="0" borderId="8" xfId="6" applyNumberFormat="1" applyFont="1" applyBorder="1" applyAlignment="1">
      <alignment horizontal="left" vertical="center"/>
    </xf>
    <xf numFmtId="165" fontId="10" fillId="0" borderId="8" xfId="5" applyNumberFormat="1" applyFont="1" applyBorder="1" applyAlignment="1">
      <alignment horizontal="left" vertical="center"/>
    </xf>
    <xf numFmtId="9" fontId="11" fillId="0" borderId="0" xfId="5" applyFont="1"/>
    <xf numFmtId="9" fontId="11" fillId="0" borderId="0" xfId="2" applyNumberFormat="1" applyFont="1"/>
    <xf numFmtId="165" fontId="11" fillId="0" borderId="0" xfId="5" applyNumberFormat="1" applyFont="1"/>
    <xf numFmtId="9" fontId="11" fillId="0" borderId="0" xfId="5" applyFont="1" applyAlignment="1">
      <alignment horizontal="center" vertical="center"/>
    </xf>
    <xf numFmtId="165" fontId="11" fillId="0" borderId="0" xfId="5" applyNumberFormat="1" applyFont="1" applyAlignment="1">
      <alignment horizontal="center" vertical="center"/>
    </xf>
    <xf numFmtId="165" fontId="2" fillId="2" borderId="13" xfId="5" applyNumberFormat="1" applyFont="1" applyFill="1" applyBorder="1" applyAlignment="1">
      <alignment horizontal="center" vertical="center"/>
    </xf>
    <xf numFmtId="165" fontId="2" fillId="2" borderId="14" xfId="5" applyNumberFormat="1" applyFont="1" applyFill="1" applyBorder="1" applyAlignment="1">
      <alignment horizontal="center" vertical="center"/>
    </xf>
    <xf numFmtId="165" fontId="3" fillId="2" borderId="14" xfId="5" applyNumberFormat="1" applyFont="1" applyFill="1" applyBorder="1" applyAlignment="1">
      <alignment horizontal="center" vertical="center"/>
    </xf>
    <xf numFmtId="164" fontId="2" fillId="2" borderId="15" xfId="0" applyNumberFormat="1" applyFont="1" applyFill="1" applyBorder="1" applyAlignment="1">
      <alignment horizontal="center" vertical="center"/>
    </xf>
    <xf numFmtId="165" fontId="7" fillId="2" borderId="12" xfId="5" applyNumberFormat="1" applyFont="1" applyFill="1" applyBorder="1"/>
    <xf numFmtId="9" fontId="2" fillId="2" borderId="8" xfId="0" applyNumberFormat="1" applyFont="1" applyFill="1" applyBorder="1" applyAlignment="1">
      <alignment horizontal="center" vertical="center"/>
    </xf>
    <xf numFmtId="9" fontId="2" fillId="2" borderId="8" xfId="5" applyFont="1" applyFill="1" applyBorder="1" applyAlignment="1">
      <alignment horizontal="center" vertical="center" wrapText="1"/>
    </xf>
    <xf numFmtId="165" fontId="2" fillId="2" borderId="8" xfId="5" applyNumberFormat="1" applyFont="1" applyFill="1" applyBorder="1" applyAlignment="1">
      <alignment horizontal="center" vertical="center"/>
    </xf>
    <xf numFmtId="165" fontId="2" fillId="2" borderId="8" xfId="5" applyNumberFormat="1" applyFont="1" applyFill="1" applyBorder="1" applyAlignment="1">
      <alignment horizontal="center" vertical="center" wrapText="1"/>
    </xf>
    <xf numFmtId="0" fontId="18" fillId="0" borderId="0" xfId="0" applyFont="1"/>
    <xf numFmtId="0" fontId="20" fillId="0" borderId="6" xfId="13" applyFont="1" applyBorder="1" applyAlignment="1">
      <alignment horizontal="center" vertical="center"/>
    </xf>
    <xf numFmtId="0" fontId="20" fillId="0" borderId="4" xfId="13" applyFont="1" applyBorder="1" applyAlignment="1">
      <alignment horizontal="center" vertical="center"/>
    </xf>
    <xf numFmtId="0" fontId="22" fillId="0" borderId="0" xfId="13" applyFont="1" applyAlignment="1">
      <alignment horizontal="center"/>
    </xf>
    <xf numFmtId="165" fontId="21" fillId="0" borderId="0" xfId="13" applyNumberFormat="1" applyFont="1" applyAlignment="1">
      <alignment horizontal="center"/>
    </xf>
    <xf numFmtId="0" fontId="20" fillId="0" borderId="6" xfId="13" applyFont="1" applyFill="1" applyBorder="1" applyAlignment="1">
      <alignment horizontal="center" vertical="center"/>
    </xf>
    <xf numFmtId="0" fontId="20" fillId="0" borderId="4" xfId="13" applyFont="1" applyFill="1" applyBorder="1" applyAlignment="1">
      <alignment horizontal="center" vertical="center"/>
    </xf>
    <xf numFmtId="0" fontId="3" fillId="2" borderId="36" xfId="2" applyFont="1" applyFill="1" applyBorder="1" applyAlignment="1">
      <alignment horizontal="center"/>
    </xf>
    <xf numFmtId="0" fontId="7" fillId="2" borderId="36" xfId="2" applyFont="1" applyFill="1" applyBorder="1" applyAlignment="1">
      <alignment horizontal="center"/>
    </xf>
    <xf numFmtId="168" fontId="2" fillId="2" borderId="36" xfId="2" applyNumberFormat="1" applyFont="1" applyFill="1" applyBorder="1" applyAlignment="1">
      <alignment horizontal="center" vertical="center"/>
    </xf>
    <xf numFmtId="0" fontId="3" fillId="0" borderId="0" xfId="2" applyFont="1" applyAlignment="1">
      <alignment horizontal="center"/>
    </xf>
    <xf numFmtId="168" fontId="3" fillId="0" borderId="0" xfId="2" applyNumberFormat="1" applyFont="1" applyAlignment="1">
      <alignment horizontal="center" vertical="center"/>
    </xf>
    <xf numFmtId="9" fontId="3" fillId="0" borderId="0" xfId="5" applyFont="1" applyFill="1" applyBorder="1" applyAlignment="1">
      <alignment horizontal="center" vertical="center"/>
    </xf>
    <xf numFmtId="165" fontId="3" fillId="0" borderId="0" xfId="5" applyNumberFormat="1" applyFont="1" applyFill="1" applyBorder="1" applyAlignment="1">
      <alignment horizontal="center" vertical="center"/>
    </xf>
    <xf numFmtId="9" fontId="10" fillId="0" borderId="0" xfId="5" applyFont="1" applyBorder="1" applyAlignment="1">
      <alignment horizontal="left" vertical="center"/>
    </xf>
    <xf numFmtId="165" fontId="10" fillId="0" borderId="0" xfId="5" applyNumberFormat="1" applyFont="1" applyBorder="1" applyAlignment="1">
      <alignment horizontal="left" vertical="center"/>
    </xf>
    <xf numFmtId="0" fontId="2" fillId="58" borderId="0" xfId="10493" applyFont="1" applyFill="1" applyAlignment="1">
      <alignment horizontal="left"/>
    </xf>
    <xf numFmtId="0" fontId="2" fillId="58" borderId="0" xfId="10493" applyFont="1" applyFill="1" applyAlignment="1">
      <alignment horizontal="left" vertical="center"/>
    </xf>
    <xf numFmtId="0" fontId="40" fillId="58" borderId="0" xfId="10493" applyFont="1" applyFill="1" applyAlignment="1">
      <alignment horizontal="left" vertical="center"/>
    </xf>
    <xf numFmtId="0" fontId="19" fillId="0" borderId="0" xfId="13"/>
    <xf numFmtId="0" fontId="20" fillId="0" borderId="36" xfId="9" applyFont="1" applyBorder="1" applyAlignment="1">
      <alignment horizontal="center" vertical="center"/>
    </xf>
    <xf numFmtId="0" fontId="20" fillId="0" borderId="4" xfId="9" applyFont="1" applyBorder="1" applyAlignment="1">
      <alignment horizontal="center" vertical="center"/>
    </xf>
    <xf numFmtId="165" fontId="21" fillId="0" borderId="0" xfId="9" applyNumberFormat="1" applyFont="1" applyAlignment="1">
      <alignment horizontal="center"/>
    </xf>
    <xf numFmtId="0" fontId="22" fillId="0" borderId="0" xfId="9" applyFont="1" applyAlignment="1">
      <alignment horizontal="center"/>
    </xf>
    <xf numFmtId="0" fontId="20" fillId="0" borderId="36" xfId="9" applyFont="1" applyFill="1" applyBorder="1" applyAlignment="1">
      <alignment horizontal="center" vertical="center"/>
    </xf>
    <xf numFmtId="0" fontId="20" fillId="0" borderId="4" xfId="9" applyFont="1" applyFill="1" applyBorder="1" applyAlignment="1">
      <alignment horizontal="center" vertical="center"/>
    </xf>
    <xf numFmtId="0" fontId="19" fillId="0" borderId="37" xfId="13" applyBorder="1"/>
    <xf numFmtId="0" fontId="11" fillId="0" borderId="37" xfId="2" applyFont="1" applyBorder="1"/>
    <xf numFmtId="9" fontId="11" fillId="0" borderId="37" xfId="5" applyFont="1" applyBorder="1"/>
    <xf numFmtId="9" fontId="11" fillId="0" borderId="37" xfId="2" applyNumberFormat="1" applyFont="1" applyBorder="1"/>
    <xf numFmtId="165" fontId="11" fillId="0" borderId="37" xfId="5" applyNumberFormat="1" applyFont="1" applyBorder="1"/>
    <xf numFmtId="0" fontId="20" fillId="0" borderId="6" xfId="9" applyFont="1" applyBorder="1" applyAlignment="1">
      <alignment horizontal="center" vertical="center"/>
    </xf>
    <xf numFmtId="0" fontId="20" fillId="2" borderId="6" xfId="9" applyFont="1" applyFill="1" applyBorder="1" applyAlignment="1">
      <alignment horizontal="center" vertical="center"/>
    </xf>
    <xf numFmtId="0" fontId="14" fillId="0" borderId="0" xfId="9"/>
    <xf numFmtId="9" fontId="11" fillId="0" borderId="0" xfId="5" applyFont="1" applyBorder="1"/>
    <xf numFmtId="165" fontId="11" fillId="0" borderId="0" xfId="5" applyNumberFormat="1" applyFont="1" applyBorder="1"/>
    <xf numFmtId="0" fontId="20" fillId="0" borderId="6" xfId="9" applyFont="1" applyFill="1" applyBorder="1" applyAlignment="1">
      <alignment horizontal="center" vertical="center"/>
    </xf>
    <xf numFmtId="0" fontId="20" fillId="2" borderId="36" xfId="9" applyFont="1" applyFill="1" applyBorder="1" applyAlignment="1">
      <alignment horizontal="center" vertical="center"/>
    </xf>
  </cellXfs>
  <cellStyles count="10495">
    <cellStyle name="20% - Accent1" xfId="29" builtinId="30" customBuiltin="1"/>
    <cellStyle name="20% - Accent1 10" xfId="624" xr:uid="{DFE229A8-5CD1-4A8D-8D29-56D48B9A68A1}"/>
    <cellStyle name="20% - Accent1 10 2" xfId="1128" xr:uid="{763F6F46-7EDE-468F-97D3-BBDF088F1368}"/>
    <cellStyle name="20% - Accent1 10 2 2" xfId="2866" xr:uid="{C2718C90-5D02-4A4E-9651-5F975077EFD3}"/>
    <cellStyle name="20% - Accent1 10 2 2 2" xfId="6159" xr:uid="{55F137D4-E877-47A4-A1C4-86A99F82BC57}"/>
    <cellStyle name="20% - Accent1 10 2 2 3" xfId="9455" xr:uid="{ED7D4E49-54F6-4DB3-89BD-3D8B5D91E57B}"/>
    <cellStyle name="20% - Accent1 10 2 3" xfId="4492" xr:uid="{F6B072BB-D5EA-471C-8E43-70E9AEA4507F}"/>
    <cellStyle name="20% - Accent1 10 2 4" xfId="7787" xr:uid="{265D9AE5-6E8E-4914-B876-BE1CCE294F41}"/>
    <cellStyle name="20% - Accent1 10 3" xfId="2422" xr:uid="{337526D9-DA31-4372-9AA4-8E4E6F2E3C37}"/>
    <cellStyle name="20% - Accent1 10 3 2" xfId="5715" xr:uid="{85AC57B5-3291-4A03-B02B-A014C8ABDF34}"/>
    <cellStyle name="20% - Accent1 10 3 3" xfId="9011" xr:uid="{8F126EE3-7404-4029-8368-29048901D9A3}"/>
    <cellStyle name="20% - Accent1 10 4" xfId="4049" xr:uid="{705C134E-546F-4903-8C28-73DBC51DF210}"/>
    <cellStyle name="20% - Accent1 10 5" xfId="7342" xr:uid="{8C9B12E2-107D-409C-A092-7A66FEF1BCA9}"/>
    <cellStyle name="20% - Accent1 11" xfId="657" xr:uid="{A4FEC069-620E-484B-B652-0B738C16CE76}"/>
    <cellStyle name="20% - Accent1 11 2" xfId="1143" xr:uid="{84A1B30A-94CB-4833-96D8-9BFA8EA1955A}"/>
    <cellStyle name="20% - Accent1 11 2 2" xfId="2881" xr:uid="{E300B62F-6031-4363-97DA-FCEE3788FE9E}"/>
    <cellStyle name="20% - Accent1 11 2 2 2" xfId="6174" xr:uid="{33D13006-3C8B-43F2-80F0-8ECB0F0D1464}"/>
    <cellStyle name="20% - Accent1 11 2 2 3" xfId="9470" xr:uid="{1359ACFE-5BF8-408F-9E98-A83B7750E095}"/>
    <cellStyle name="20% - Accent1 11 2 3" xfId="4507" xr:uid="{3AEBC45A-393F-4884-82BA-3B2B85AF4070}"/>
    <cellStyle name="20% - Accent1 11 2 4" xfId="7802" xr:uid="{301D8302-C66E-4C8F-9CCA-75BB59E2830B}"/>
    <cellStyle name="20% - Accent1 11 3" xfId="2455" xr:uid="{DFEC173B-760C-471F-8E47-55CD3C3D1BFF}"/>
    <cellStyle name="20% - Accent1 11 3 2" xfId="5748" xr:uid="{6001C4C3-CB6F-4BF3-A045-A3383B0C78D4}"/>
    <cellStyle name="20% - Accent1 11 3 3" xfId="9044" xr:uid="{55900A32-0A3C-47FB-BAA6-0DEC8F03FBA3}"/>
    <cellStyle name="20% - Accent1 11 4" xfId="4082" xr:uid="{5CDDC929-7364-4BB3-9CF0-AEA7CA30678E}"/>
    <cellStyle name="20% - Accent1 11 5" xfId="7375" xr:uid="{35268B7F-0C23-4C7B-8016-3BACF4838C5E}"/>
    <cellStyle name="20% - Accent1 12" xfId="698" xr:uid="{4AB54D3E-5B67-47B1-9AD9-7A80C9EB03EE}"/>
    <cellStyle name="20% - Accent1 12 2" xfId="1164" xr:uid="{A3DAEE17-3B5E-44CB-B7AE-7E55AC93DE8E}"/>
    <cellStyle name="20% - Accent1 12 2 2" xfId="2899" xr:uid="{955D1513-E585-4018-A95E-CF7DDA80E8DE}"/>
    <cellStyle name="20% - Accent1 12 2 2 2" xfId="6192" xr:uid="{075EC56E-171C-4EA9-A7F2-08C966E06D87}"/>
    <cellStyle name="20% - Accent1 12 2 2 3" xfId="9488" xr:uid="{FCCFA288-B18C-4E03-AC73-DA909FDBD0F4}"/>
    <cellStyle name="20% - Accent1 12 2 3" xfId="4525" xr:uid="{BC4E837C-56DF-4813-BB37-F3F7908F7133}"/>
    <cellStyle name="20% - Accent1 12 2 4" xfId="7820" xr:uid="{228A631C-041A-448F-8615-B54EE58AA719}"/>
    <cellStyle name="20% - Accent1 12 3" xfId="2488" xr:uid="{2307A450-CE0D-45AC-9193-81E4ACB63AC8}"/>
    <cellStyle name="20% - Accent1 12 3 2" xfId="5781" xr:uid="{7F025C2C-5BDC-4F42-86CF-41AB8824D72D}"/>
    <cellStyle name="20% - Accent1 12 3 3" xfId="9077" xr:uid="{4AE536EF-830E-48AF-9667-3E2CE4FE525D}"/>
    <cellStyle name="20% - Accent1 12 4" xfId="4115" xr:uid="{3C1687CF-6B8E-4C6A-85DA-C65D8F9EAE0B}"/>
    <cellStyle name="20% - Accent1 12 5" xfId="7408" xr:uid="{09DA01E1-E294-4922-ABCD-6E01D12F1931}"/>
    <cellStyle name="20% - Accent1 13" xfId="731" xr:uid="{D10BE1F2-4E5A-4670-9904-13D829248978}"/>
    <cellStyle name="20% - Accent1 13 2" xfId="1182" xr:uid="{4EF0F7BB-7C64-428F-B57A-A0E78217DD8A}"/>
    <cellStyle name="20% - Accent1 13 2 2" xfId="2914" xr:uid="{B3314D04-17A5-432C-B604-D366C15449B3}"/>
    <cellStyle name="20% - Accent1 13 2 2 2" xfId="6207" xr:uid="{31DC854F-852E-4D39-A6EF-67A51B011013}"/>
    <cellStyle name="20% - Accent1 13 2 2 3" xfId="9503" xr:uid="{1EC303D9-B991-452E-8F09-17F56ECD82C5}"/>
    <cellStyle name="20% - Accent1 13 2 3" xfId="4540" xr:uid="{EC4D61B5-F13F-43BC-B8B6-A06033807615}"/>
    <cellStyle name="20% - Accent1 13 2 4" xfId="7835" xr:uid="{65AD8ED3-8B47-491B-845E-64EEF0950699}"/>
    <cellStyle name="20% - Accent1 13 3" xfId="2521" xr:uid="{603223B4-009A-48F8-80DD-5BDBFCE6107F}"/>
    <cellStyle name="20% - Accent1 13 3 2" xfId="5814" xr:uid="{308CAE5B-7605-4493-8628-0116B4519548}"/>
    <cellStyle name="20% - Accent1 13 3 3" xfId="9110" xr:uid="{C80287A2-0A61-4EA9-AC58-6DEFF47134EC}"/>
    <cellStyle name="20% - Accent1 13 4" xfId="4148" xr:uid="{6619F8DE-76E9-42D1-B9F8-12DE8F274D95}"/>
    <cellStyle name="20% - Accent1 13 5" xfId="7441" xr:uid="{AE70D7E3-07E4-47D4-BD92-4B1822909F75}"/>
    <cellStyle name="20% - Accent1 14" xfId="764" xr:uid="{DB30DBF5-4514-4746-BFB3-95811C43B123}"/>
    <cellStyle name="20% - Accent1 14 2" xfId="1197" xr:uid="{E14677F5-6C7B-4931-A223-B639FE4AAAF6}"/>
    <cellStyle name="20% - Accent1 14 2 2" xfId="2929" xr:uid="{27D28982-F5DF-46A2-A9EA-75ABD61F797E}"/>
    <cellStyle name="20% - Accent1 14 2 2 2" xfId="6222" xr:uid="{830CD7D6-EF57-4F45-AE5C-4B900DBA8EA9}"/>
    <cellStyle name="20% - Accent1 14 2 2 3" xfId="9518" xr:uid="{2C7EF7F6-57CB-40E7-82EF-74B2CFA949B6}"/>
    <cellStyle name="20% - Accent1 14 2 3" xfId="4555" xr:uid="{36D70D3D-6DBF-4CC0-A558-3F2590627A00}"/>
    <cellStyle name="20% - Accent1 14 2 4" xfId="7850" xr:uid="{D4079B0B-64E0-468F-B57E-D43687352ADF}"/>
    <cellStyle name="20% - Accent1 14 3" xfId="2554" xr:uid="{6D8A779B-7A40-40D9-A26A-24AEF203EC2D}"/>
    <cellStyle name="20% - Accent1 14 3 2" xfId="5847" xr:uid="{958D8566-23B9-4269-9F9C-544B744FF41E}"/>
    <cellStyle name="20% - Accent1 14 3 3" xfId="9143" xr:uid="{6F41E05F-2A15-4A7A-824B-85259E0DEA22}"/>
    <cellStyle name="20% - Accent1 14 4" xfId="4181" xr:uid="{178417A6-C6BB-4342-86BD-C295C9B88678}"/>
    <cellStyle name="20% - Accent1 14 5" xfId="7474" xr:uid="{4C594DC6-BC7F-49C0-B75C-8A97C5F232B9}"/>
    <cellStyle name="20% - Accent1 15" xfId="797" xr:uid="{3CE88405-1EAF-498C-95E1-F350D0CC8841}"/>
    <cellStyle name="20% - Accent1 15 2" xfId="1212" xr:uid="{26E74886-622B-49C6-925F-FA47FECFF39F}"/>
    <cellStyle name="20% - Accent1 15 2 2" xfId="2944" xr:uid="{DCAE78F6-BF58-4C43-BF3E-35FF896C98E1}"/>
    <cellStyle name="20% - Accent1 15 2 2 2" xfId="6237" xr:uid="{74C12BC3-6C27-4154-8678-F5018EA3B2E4}"/>
    <cellStyle name="20% - Accent1 15 2 2 3" xfId="9533" xr:uid="{99E917FD-05B7-4E31-B3EE-9B6471F6749B}"/>
    <cellStyle name="20% - Accent1 15 2 3" xfId="4570" xr:uid="{ECFF84D9-8C59-430A-8DD2-3F3A4B4FE728}"/>
    <cellStyle name="20% - Accent1 15 2 4" xfId="7865" xr:uid="{F28D89FC-AC57-4527-9E84-E794447C897B}"/>
    <cellStyle name="20% - Accent1 15 3" xfId="2587" xr:uid="{A2396D6B-00E0-478C-9E48-6CAEF6C73374}"/>
    <cellStyle name="20% - Accent1 15 3 2" xfId="5880" xr:uid="{5181A8EF-7113-452A-A84C-BF50789DC8BC}"/>
    <cellStyle name="20% - Accent1 15 3 3" xfId="9176" xr:uid="{8BB69453-EF94-4304-9D5F-6BCB6996E8D6}"/>
    <cellStyle name="20% - Accent1 15 4" xfId="4214" xr:uid="{3CD67642-2184-48CE-9564-3A2FCC92E27A}"/>
    <cellStyle name="20% - Accent1 15 5" xfId="7507" xr:uid="{F713D81A-35E5-4F67-8C62-94B4F30CEE06}"/>
    <cellStyle name="20% - Accent1 16" xfId="840" xr:uid="{D6F04E5D-FE57-4DA3-9DD2-E5C25568FC09}"/>
    <cellStyle name="20% - Accent1 16 2" xfId="1227" xr:uid="{0E8F3B1A-D972-4105-82FA-5B1C0E8DA81E}"/>
    <cellStyle name="20% - Accent1 16 2 2" xfId="2959" xr:uid="{19697EBB-3850-4F21-96C6-64B452C5FA2B}"/>
    <cellStyle name="20% - Accent1 16 2 2 2" xfId="6252" xr:uid="{0AECFA15-BE45-4F36-9AA8-0570D4DC1B52}"/>
    <cellStyle name="20% - Accent1 16 2 2 3" xfId="9548" xr:uid="{9245B6D6-2798-4617-9A97-DBEFC045B77C}"/>
    <cellStyle name="20% - Accent1 16 2 3" xfId="4585" xr:uid="{CBBAC558-66BD-46AF-99DE-3C9A3C4CF60B}"/>
    <cellStyle name="20% - Accent1 16 2 4" xfId="7880" xr:uid="{519A52D3-D91C-4DD5-901E-51F15624C135}"/>
    <cellStyle name="20% - Accent1 16 3" xfId="2621" xr:uid="{ECB21D48-A389-476B-A443-1DBCFFD24E11}"/>
    <cellStyle name="20% - Accent1 16 3 2" xfId="5914" xr:uid="{BA5B237E-AD8D-44FF-80EC-B4E2D91ABE55}"/>
    <cellStyle name="20% - Accent1 16 3 3" xfId="9210" xr:uid="{E5678836-6659-42E8-A5CE-1EF7DD081CC1}"/>
    <cellStyle name="20% - Accent1 16 4" xfId="4247" xr:uid="{51B452F8-F872-4004-B2F3-BEC4148B8AEA}"/>
    <cellStyle name="20% - Accent1 16 5" xfId="7541" xr:uid="{F50CC164-D89C-4115-85A7-5D0B63180FB8}"/>
    <cellStyle name="20% - Accent1 17" xfId="884" xr:uid="{88C62C1A-A954-40FC-9369-6E7BC6E2FEB9}"/>
    <cellStyle name="20% - Accent1 17 2" xfId="1251" xr:uid="{87741DBB-3279-4C9B-AC5B-447D11F5A416}"/>
    <cellStyle name="20% - Accent1 17 2 2" xfId="2981" xr:uid="{17C03359-48CA-4707-AFEE-9421DB6A3173}"/>
    <cellStyle name="20% - Accent1 17 2 2 2" xfId="6274" xr:uid="{E0CC7A88-9D5B-4B81-B164-B60DCC8B8900}"/>
    <cellStyle name="20% - Accent1 17 2 2 3" xfId="9570" xr:uid="{20693848-5230-459A-89CD-FDDD77F1F7B3}"/>
    <cellStyle name="20% - Accent1 17 2 3" xfId="4607" xr:uid="{FE2EC567-9D07-41A0-A751-4146CB948E7A}"/>
    <cellStyle name="20% - Accent1 17 2 4" xfId="7903" xr:uid="{62727672-44C1-49C8-942B-6357A596FE42}"/>
    <cellStyle name="20% - Accent1 17 3" xfId="2664" xr:uid="{E9967F72-C87A-4B00-B0BA-D76E67C0794F}"/>
    <cellStyle name="20% - Accent1 17 3 2" xfId="5957" xr:uid="{40AA6C19-5C59-4B28-A85A-CA559E1C1409}"/>
    <cellStyle name="20% - Accent1 17 3 3" xfId="9253" xr:uid="{D9140BCD-43C8-4785-90CF-FDB75F0BF20F}"/>
    <cellStyle name="20% - Accent1 17 4" xfId="4290" xr:uid="{B639C10E-9D87-4083-BEE1-66F62AE14065}"/>
    <cellStyle name="20% - Accent1 17 5" xfId="7584" xr:uid="{CDFE11A8-0783-4452-9AC9-F8620198BF54}"/>
    <cellStyle name="20% - Accent1 18" xfId="921" xr:uid="{24AE5E31-4ED8-4B11-AF64-39E6109E34A4}"/>
    <cellStyle name="20% - Accent1 18 2" xfId="1266" xr:uid="{708848C4-DFA8-43A7-9EDE-917E357B067F}"/>
    <cellStyle name="20% - Accent1 18 2 2" xfId="2996" xr:uid="{1B703AC6-33E6-4284-BA2C-AB699A410A25}"/>
    <cellStyle name="20% - Accent1 18 2 2 2" xfId="6289" xr:uid="{4A051610-635B-46BE-A3FE-C7A9B9F0B9A6}"/>
    <cellStyle name="20% - Accent1 18 2 2 3" xfId="9585" xr:uid="{90D6A9E5-ABDF-42F2-98AC-A53A37D6B0CC}"/>
    <cellStyle name="20% - Accent1 18 2 3" xfId="4622" xr:uid="{F1A1CA2E-94CF-453B-AE57-6AF3D9E4BDC1}"/>
    <cellStyle name="20% - Accent1 18 2 4" xfId="7918" xr:uid="{AADA59E6-030A-404F-B922-EB8BD99C287D}"/>
    <cellStyle name="20% - Accent1 18 3" xfId="2701" xr:uid="{7CC23A62-F360-4CBA-B98C-E0EF3232D52D}"/>
    <cellStyle name="20% - Accent1 18 3 2" xfId="5994" xr:uid="{7278D129-1538-462D-839B-548E4494134B}"/>
    <cellStyle name="20% - Accent1 18 3 3" xfId="9290" xr:uid="{87425A6E-EB0C-4D73-AF2F-48E83816CEAF}"/>
    <cellStyle name="20% - Accent1 18 4" xfId="4327" xr:uid="{E392164C-FF91-47F8-B3EF-5F5D1C26C7B1}"/>
    <cellStyle name="20% - Accent1 18 5" xfId="7621" xr:uid="{3F42AB53-6BA3-4FB9-ACAD-BBB465866214}"/>
    <cellStyle name="20% - Accent1 19" xfId="1281" xr:uid="{3A2B31C2-A6A4-4DCC-9F7C-CA1D61F91983}"/>
    <cellStyle name="20% - Accent1 19 2" xfId="3011" xr:uid="{2EEF79EA-D306-4770-B8AE-3D2844C20F5F}"/>
    <cellStyle name="20% - Accent1 19 2 2" xfId="6304" xr:uid="{EEF8AA4E-4D8B-4F3F-838F-627068D62835}"/>
    <cellStyle name="20% - Accent1 19 2 3" xfId="9600" xr:uid="{C7A5E34D-521D-4651-B402-0A4F182668A9}"/>
    <cellStyle name="20% - Accent1 19 3" xfId="4637" xr:uid="{9C518EEA-32D9-4169-AF94-F37F1AF6133D}"/>
    <cellStyle name="20% - Accent1 19 4" xfId="7933" xr:uid="{96B04FD6-DA52-4F07-9A61-076DC21FA57E}"/>
    <cellStyle name="20% - Accent1 2" xfId="104" xr:uid="{A2C62BAB-FA5F-4BAC-882C-AB364358BA53}"/>
    <cellStyle name="20% - Accent1 2 10" xfId="658" xr:uid="{FC2400C0-A56A-4E54-8BC1-6FCE46E002EA}"/>
    <cellStyle name="20% - Accent1 2 10 2" xfId="2456" xr:uid="{B433B696-4FB1-41BB-BE63-EE448BFE05BF}"/>
    <cellStyle name="20% - Accent1 2 10 2 2" xfId="5749" xr:uid="{842AC7EC-F804-41A5-A316-DEDD3EE5D78E}"/>
    <cellStyle name="20% - Accent1 2 10 2 3" xfId="9045" xr:uid="{EDF9BD49-5041-4D13-BF03-8963A4C8CAE5}"/>
    <cellStyle name="20% - Accent1 2 10 3" xfId="4083" xr:uid="{0F6DAD2B-4A62-40D3-AF91-8A108E4FC3FB}"/>
    <cellStyle name="20% - Accent1 2 10 4" xfId="7376" xr:uid="{AEA07CC9-A60D-461E-81C8-6A547DCD88D4}"/>
    <cellStyle name="20% - Accent1 2 11" xfId="699" xr:uid="{309D6E67-95E0-473B-AB17-4970967EA3B9}"/>
    <cellStyle name="20% - Accent1 2 11 2" xfId="2489" xr:uid="{CE3B5516-270A-4A7C-B4B2-A85344A09E53}"/>
    <cellStyle name="20% - Accent1 2 11 2 2" xfId="5782" xr:uid="{1F45DA95-CA4B-43B9-8015-96A500486359}"/>
    <cellStyle name="20% - Accent1 2 11 2 3" xfId="9078" xr:uid="{6FB926B4-02F2-41CF-A449-BD5D6BBF43DF}"/>
    <cellStyle name="20% - Accent1 2 11 3" xfId="4116" xr:uid="{7020D0AE-453D-4FAB-B231-FF34F9F68911}"/>
    <cellStyle name="20% - Accent1 2 11 4" xfId="7409" xr:uid="{C2C8DF8E-D31B-422B-ADE4-EC7F4B8F6F53}"/>
    <cellStyle name="20% - Accent1 2 12" xfId="732" xr:uid="{1A97A440-7279-48DB-B0FA-9EF490553E3E}"/>
    <cellStyle name="20% - Accent1 2 12 2" xfId="2522" xr:uid="{09D83FFC-0D9B-4C4A-A195-25E0D7ED37B2}"/>
    <cellStyle name="20% - Accent1 2 12 2 2" xfId="5815" xr:uid="{030D0642-7F21-4A6A-A341-3E328F7833F7}"/>
    <cellStyle name="20% - Accent1 2 12 2 3" xfId="9111" xr:uid="{59E571AF-BABE-4F12-9946-098A7E7D461E}"/>
    <cellStyle name="20% - Accent1 2 12 3" xfId="4149" xr:uid="{63E15AA4-A326-44E8-904F-D97F5920D3A5}"/>
    <cellStyle name="20% - Accent1 2 12 4" xfId="7442" xr:uid="{C475B41E-8C0D-4640-97B0-E3F705AE8E36}"/>
    <cellStyle name="20% - Accent1 2 13" xfId="765" xr:uid="{65E5DD80-F45A-4E48-A67B-0E3F53C55151}"/>
    <cellStyle name="20% - Accent1 2 13 2" xfId="2555" xr:uid="{1E2E23F3-89CC-43CD-BBC6-EE41B7C96C71}"/>
    <cellStyle name="20% - Accent1 2 13 2 2" xfId="5848" xr:uid="{66FA7F35-BB55-45FC-B947-3134E56D3D15}"/>
    <cellStyle name="20% - Accent1 2 13 2 3" xfId="9144" xr:uid="{95ED6545-37A5-49D7-A3AA-5CC7BA59CE7A}"/>
    <cellStyle name="20% - Accent1 2 13 3" xfId="4182" xr:uid="{722308E8-4FE5-4BD2-A5C6-B0A109DC1701}"/>
    <cellStyle name="20% - Accent1 2 13 4" xfId="7475" xr:uid="{28FC5A19-8AAA-4D79-BE0F-D12C0B89FEB8}"/>
    <cellStyle name="20% - Accent1 2 14" xfId="798" xr:uid="{82DD2535-106A-4981-A698-EA8F937A61E6}"/>
    <cellStyle name="20% - Accent1 2 14 2" xfId="2588" xr:uid="{3CFE8032-EFBC-4610-863F-8A1B70DD8764}"/>
    <cellStyle name="20% - Accent1 2 14 2 2" xfId="5881" xr:uid="{36D4EBC5-AB73-44E9-8C34-5B30DB7C277B}"/>
    <cellStyle name="20% - Accent1 2 14 2 3" xfId="9177" xr:uid="{CDC3C864-49EB-4A17-848E-5289C685500F}"/>
    <cellStyle name="20% - Accent1 2 14 3" xfId="4215" xr:uid="{4202E02E-5CBD-4682-BD5E-5A7395B1DB7A}"/>
    <cellStyle name="20% - Accent1 2 14 4" xfId="7508" xr:uid="{33F9A7D4-F6D4-4F4C-AFC8-432CDB830305}"/>
    <cellStyle name="20% - Accent1 2 15" xfId="841" xr:uid="{4DA390EC-435A-4978-A8D2-0AE75FE35BFE}"/>
    <cellStyle name="20% - Accent1 2 15 2" xfId="2622" xr:uid="{311947A0-69DA-4CD7-B5F3-31BCDC2F4568}"/>
    <cellStyle name="20% - Accent1 2 15 2 2" xfId="5915" xr:uid="{B0B4FCC7-DDBE-41A7-ACE8-724D3349087C}"/>
    <cellStyle name="20% - Accent1 2 15 2 3" xfId="9211" xr:uid="{195D16E5-A74D-48E4-A205-7218EAC4CAA2}"/>
    <cellStyle name="20% - Accent1 2 15 3" xfId="4248" xr:uid="{89A3F3E2-E659-4A3C-B221-08701A54EAE3}"/>
    <cellStyle name="20% - Accent1 2 15 4" xfId="7542" xr:uid="{3B6A1D43-2977-44EE-A57C-38DAFE8439DA}"/>
    <cellStyle name="20% - Accent1 2 16" xfId="885" xr:uid="{6AB47EA7-B00D-44E0-84D2-2156A7F44A16}"/>
    <cellStyle name="20% - Accent1 2 16 2" xfId="2665" xr:uid="{72AE6F82-6C4D-4F87-A7DA-C4255A7053D2}"/>
    <cellStyle name="20% - Accent1 2 16 2 2" xfId="5958" xr:uid="{539E721C-BA4D-42E0-82B1-D94CE645C32B}"/>
    <cellStyle name="20% - Accent1 2 16 2 3" xfId="9254" xr:uid="{50C28155-A28E-4EC8-A0BE-DB148F42353B}"/>
    <cellStyle name="20% - Accent1 2 16 3" xfId="4291" xr:uid="{94F346E4-8C8E-4642-AC19-8D905C5B8CE6}"/>
    <cellStyle name="20% - Accent1 2 16 4" xfId="7585" xr:uid="{38B69C6A-F453-4AE0-AFF9-E68633C4E7E0}"/>
    <cellStyle name="20% - Accent1 2 17" xfId="922" xr:uid="{904994F9-A51F-4031-ABAA-E3DE6FDF5B8E}"/>
    <cellStyle name="20% - Accent1 2 17 2" xfId="2702" xr:uid="{AA1F8DD2-20C4-455A-8B60-9D40092F9E7C}"/>
    <cellStyle name="20% - Accent1 2 17 2 2" xfId="5995" xr:uid="{74D99CE5-C32F-40C3-9BD1-3703E68E514F}"/>
    <cellStyle name="20% - Accent1 2 17 2 3" xfId="9291" xr:uid="{909CF431-D692-497D-90B7-8564D66F532D}"/>
    <cellStyle name="20% - Accent1 2 17 3" xfId="4328" xr:uid="{6AACCCF6-ACF9-4E12-B3E2-6A2E20AE0002}"/>
    <cellStyle name="20% - Accent1 2 17 4" xfId="7622" xr:uid="{46534F4C-118C-462F-9015-9D4282A2D9B2}"/>
    <cellStyle name="20% - Accent1 2 18" xfId="957" xr:uid="{89CA8EF8-5CA0-4C88-8A0E-EBF4E0DAD70C}"/>
    <cellStyle name="20% - Accent1 2 18 2" xfId="2735" xr:uid="{A1A825F7-4569-4AD7-AB82-0A8714CC008E}"/>
    <cellStyle name="20% - Accent1 2 18 2 2" xfId="6028" xr:uid="{50B11517-4F31-4D2B-A5C5-93813A038D3B}"/>
    <cellStyle name="20% - Accent1 2 18 2 3" xfId="9324" xr:uid="{BEB05DB4-6FB7-4BA2-86DA-E94B1D64BC18}"/>
    <cellStyle name="20% - Accent1 2 18 3" xfId="4361" xr:uid="{758B5E21-CDE3-440F-BAF5-4F10D96C9A50}"/>
    <cellStyle name="20% - Accent1 2 18 4" xfId="7655" xr:uid="{F29AC192-B237-4C3C-9B4B-4F5642A851FC}"/>
    <cellStyle name="20% - Accent1 2 19" xfId="2074" xr:uid="{18AF8A19-2A7E-4E9D-8981-F2A74C057E08}"/>
    <cellStyle name="20% - Accent1 2 19 2" xfId="5397" xr:uid="{978C0816-1639-402A-8848-5766F58A2741}"/>
    <cellStyle name="20% - Accent1 2 19 3" xfId="8693" xr:uid="{C127D97C-0316-438A-8BE1-638806037A46}"/>
    <cellStyle name="20% - Accent1 2 2" xfId="329" xr:uid="{2043F1EE-9DD3-4137-BA5E-E44543D21F82}"/>
    <cellStyle name="20% - Accent1 2 2 2" xfId="2182" xr:uid="{ACE389A1-8173-4C75-861E-5040E9D45B40}"/>
    <cellStyle name="20% - Accent1 2 2 2 2" xfId="5483" xr:uid="{DCAE5734-4F5A-4900-BB0F-EE02CC21E413}"/>
    <cellStyle name="20% - Accent1 2 2 2 3" xfId="8779" xr:uid="{31BF8822-5AA0-49F3-B681-6CE67EA8748E}"/>
    <cellStyle name="20% - Accent1 2 2 3" xfId="3817" xr:uid="{D850ABD6-3F70-4E68-AEDA-342844FDE50E}"/>
    <cellStyle name="20% - Accent1 2 2 4" xfId="7110" xr:uid="{16627E3F-EE79-4168-A545-9AC27E28174D}"/>
    <cellStyle name="20% - Accent1 2 20" xfId="2154" xr:uid="{871477F7-1663-41C8-A35D-555B18A47079}"/>
    <cellStyle name="20% - Accent1 2 20 2" xfId="5458" xr:uid="{3BDED280-28EB-4F8C-9E05-5EAF1C2C9958}"/>
    <cellStyle name="20% - Accent1 2 20 3" xfId="8754" xr:uid="{26B2C6B4-F14A-4B8E-B824-C6A6D1C24762}"/>
    <cellStyle name="20% - Accent1 2 21" xfId="3794" xr:uid="{B311254F-A0CB-4C59-A8CD-6DBE9190C02D}"/>
    <cellStyle name="20% - Accent1 2 21 2" xfId="10360" xr:uid="{147C4325-804E-447C-A81F-500D1C47F64B}"/>
    <cellStyle name="20% - Accent1 2 22" xfId="10414" xr:uid="{DB8F72F6-BFE6-4D67-B2C9-169C2DE70D8D}"/>
    <cellStyle name="20% - Accent1 2 23" xfId="10455" xr:uid="{8DA466E7-1C9D-49E7-AF5C-7582E538F71F}"/>
    <cellStyle name="20% - Accent1 2 24" xfId="7087" xr:uid="{53AC612E-1D4E-4E8C-A5E1-8C239C689927}"/>
    <cellStyle name="20% - Accent1 2 3" xfId="418" xr:uid="{F779B89D-67FE-4F6D-8281-8EDECAC0F9E2}"/>
    <cellStyle name="20% - Accent1 2 3 2" xfId="2216" xr:uid="{E9DDEDA2-5019-4399-A773-4D1486DE9E84}"/>
    <cellStyle name="20% - Accent1 2 3 2 2" xfId="5516" xr:uid="{CBA63D5F-A817-4D22-B539-8E018B3F5648}"/>
    <cellStyle name="20% - Accent1 2 3 2 3" xfId="8812" xr:uid="{4CD3E784-76D3-429A-BA9D-F755FBE21B04}"/>
    <cellStyle name="20% - Accent1 2 3 3" xfId="3850" xr:uid="{398A0DF4-152E-42DA-93D0-37CFAED640DC}"/>
    <cellStyle name="20% - Accent1 2 3 4" xfId="7143" xr:uid="{9DB05730-7A67-4DE4-AA37-2F82FBB1199A}"/>
    <cellStyle name="20% - Accent1 2 4" xfId="451" xr:uid="{E694E3D5-B4BE-468A-9A8D-574FCACCF0ED}"/>
    <cellStyle name="20% - Accent1 2 4 2" xfId="2249" xr:uid="{E87E8835-ABFC-4FB3-8570-55C2721DBFC7}"/>
    <cellStyle name="20% - Accent1 2 4 2 2" xfId="5549" xr:uid="{104D1DBD-9156-4815-BA86-45E2A8DBAEFF}"/>
    <cellStyle name="20% - Accent1 2 4 2 3" xfId="8845" xr:uid="{8CA96782-E6A1-408D-97F8-8403E25E7DF6}"/>
    <cellStyle name="20% - Accent1 2 4 3" xfId="3883" xr:uid="{F17035E5-EC79-44D9-836E-22EA42DC4B41}"/>
    <cellStyle name="20% - Accent1 2 4 4" xfId="7176" xr:uid="{8DD16B4D-1334-449E-9A45-8DC9A1246066}"/>
    <cellStyle name="20% - Accent1 2 5" xfId="515" xr:uid="{9DC04B8D-93C2-4EA8-B4EC-9BE1F6836994}"/>
    <cellStyle name="20% - Accent1 2 5 2" xfId="2313" xr:uid="{D6C721D0-9066-4A09-B214-736E2824C21B}"/>
    <cellStyle name="20% - Accent1 2 5 2 2" xfId="5613" xr:uid="{6F306953-FB31-4485-A918-7542E8501BA9}"/>
    <cellStyle name="20% - Accent1 2 5 2 3" xfId="8909" xr:uid="{D77D4EAD-1D72-4524-B425-328B2604463F}"/>
    <cellStyle name="20% - Accent1 2 5 3" xfId="3947" xr:uid="{A4B541DF-D231-4DD8-A5F3-F9D1EC2F0539}"/>
    <cellStyle name="20% - Accent1 2 5 4" xfId="7240" xr:uid="{E8D31CD4-B45C-41EC-97BD-55301A29E1FE}"/>
    <cellStyle name="20% - Accent1 2 6" xfId="521" xr:uid="{D1C33142-D542-49F3-980D-31D4A2870FA0}"/>
    <cellStyle name="20% - Accent1 2 6 2" xfId="2319" xr:uid="{E89597FD-BBA6-4264-833F-38BA1F532750}"/>
    <cellStyle name="20% - Accent1 2 6 2 2" xfId="5617" xr:uid="{5CF77591-AEF7-44A8-9180-40E56AC864D3}"/>
    <cellStyle name="20% - Accent1 2 6 2 3" xfId="8913" xr:uid="{21699F07-20AF-4228-A9AB-4440293F5F63}"/>
    <cellStyle name="20% - Accent1 2 6 3" xfId="3951" xr:uid="{8F37BC06-DECF-4866-9F07-95E4812F444D}"/>
    <cellStyle name="20% - Accent1 2 6 4" xfId="7244" xr:uid="{30E76A99-5267-4ED6-9DB2-226FE724D8EF}"/>
    <cellStyle name="20% - Accent1 2 7" xfId="557" xr:uid="{46BEDD18-02D5-464B-A73E-470AD4507831}"/>
    <cellStyle name="20% - Accent1 2 7 2" xfId="2355" xr:uid="{0B5A8666-E48F-42B5-AA22-643CB2988D5C}"/>
    <cellStyle name="20% - Accent1 2 7 2 2" xfId="5650" xr:uid="{8E73CE2B-2443-4A18-823A-CBDBF0215F35}"/>
    <cellStyle name="20% - Accent1 2 7 2 3" xfId="8946" xr:uid="{9399F0C5-141C-48FA-8E33-4419FF66CA20}"/>
    <cellStyle name="20% - Accent1 2 7 3" xfId="3984" xr:uid="{279B0D2D-89A6-4D63-A6F9-42B17CE5E36A}"/>
    <cellStyle name="20% - Accent1 2 7 4" xfId="7277" xr:uid="{B6A8A73A-BD6A-4F23-959B-FEAF98AE4434}"/>
    <cellStyle name="20% - Accent1 2 8" xfId="592" xr:uid="{DE7603FC-074E-4EC6-B859-231A16753D68}"/>
    <cellStyle name="20% - Accent1 2 8 2" xfId="2390" xr:uid="{4BF645EE-BE03-476F-B229-319BDB82A23F}"/>
    <cellStyle name="20% - Accent1 2 8 2 2" xfId="5683" xr:uid="{40844719-D421-416B-8C9C-A19B404B6461}"/>
    <cellStyle name="20% - Accent1 2 8 2 3" xfId="8979" xr:uid="{D1DDBF73-2C67-4B5B-B86C-28F0F08DBDA4}"/>
    <cellStyle name="20% - Accent1 2 8 3" xfId="4017" xr:uid="{6254151C-D242-41C1-935F-A4BC96FE2CD2}"/>
    <cellStyle name="20% - Accent1 2 8 4" xfId="7310" xr:uid="{064C1230-895B-4E33-A00C-5B769F3CE0DC}"/>
    <cellStyle name="20% - Accent1 2 9" xfId="625" xr:uid="{8AFCB1A0-461B-4E15-A097-1E7283604D02}"/>
    <cellStyle name="20% - Accent1 2 9 2" xfId="2423" xr:uid="{3815D718-1128-4CAA-9836-D6A9002454CC}"/>
    <cellStyle name="20% - Accent1 2 9 2 2" xfId="5716" xr:uid="{1883DAB4-A770-43DF-82DF-3FAC9123CE01}"/>
    <cellStyle name="20% - Accent1 2 9 2 3" xfId="9012" xr:uid="{1C26D602-FEEB-4A0F-8F02-01A765256439}"/>
    <cellStyle name="20% - Accent1 2 9 3" xfId="4050" xr:uid="{37E32D9B-88EB-4795-953D-8B861EA14C77}"/>
    <cellStyle name="20% - Accent1 2 9 4" xfId="7343" xr:uid="{206E16FA-44F2-48D6-9B20-B06FB1E241C0}"/>
    <cellStyle name="20% - Accent1 20" xfId="1297" xr:uid="{98F01524-B985-46FB-AE21-D9020E675E1F}"/>
    <cellStyle name="20% - Accent1 20 2" xfId="3026" xr:uid="{33FADC68-1901-49D5-856E-A2CA2467DBF0}"/>
    <cellStyle name="20% - Accent1 20 2 2" xfId="6319" xr:uid="{A86E71E5-6A5C-4A74-A03E-B5A4C6C03A9B}"/>
    <cellStyle name="20% - Accent1 20 2 3" xfId="9615" xr:uid="{DEE56969-A131-4208-BBB2-DB79B6EFE70C}"/>
    <cellStyle name="20% - Accent1 20 3" xfId="4652" xr:uid="{A1BB55F1-69AD-4C2F-8B64-66BF682D87FA}"/>
    <cellStyle name="20% - Accent1 20 4" xfId="7948" xr:uid="{42D49B66-1744-4126-BFF4-02B3F3385AEF}"/>
    <cellStyle name="20% - Accent1 21" xfId="1313" xr:uid="{CC4E7DC5-4A8B-4C90-9CB6-1AF657707A54}"/>
    <cellStyle name="20% - Accent1 21 2" xfId="3041" xr:uid="{FBB0B60A-94E9-4229-8490-6B470F459AE9}"/>
    <cellStyle name="20% - Accent1 21 2 2" xfId="6334" xr:uid="{683C52B2-7149-475C-BE68-6B61ACC18636}"/>
    <cellStyle name="20% - Accent1 21 2 3" xfId="9630" xr:uid="{F75D2B8F-EE1B-4C61-B85D-145A63E8D2D5}"/>
    <cellStyle name="20% - Accent1 21 3" xfId="4667" xr:uid="{114994DD-51BF-4ED2-AD53-73E3427214E1}"/>
    <cellStyle name="20% - Accent1 21 4" xfId="7963" xr:uid="{09671304-A9F1-4CB0-9537-5D2C221A4E21}"/>
    <cellStyle name="20% - Accent1 22" xfId="1335" xr:uid="{C446A271-FBAD-41FD-AA37-0D271C7B7BEA}"/>
    <cellStyle name="20% - Accent1 22 2" xfId="3063" xr:uid="{BAF10101-0126-45D2-A776-E33BDD23411E}"/>
    <cellStyle name="20% - Accent1 22 2 2" xfId="6356" xr:uid="{7320ACEC-4E74-44BE-9228-BFE1EE0F4C95}"/>
    <cellStyle name="20% - Accent1 22 2 3" xfId="9652" xr:uid="{A97CC35F-0D96-40B6-B91F-CC5BEF09D5B6}"/>
    <cellStyle name="20% - Accent1 22 3" xfId="4689" xr:uid="{B8E93C22-84FA-45E2-9241-414D836CF2FE}"/>
    <cellStyle name="20% - Accent1 22 4" xfId="7985" xr:uid="{4319F9DB-23BE-4994-86BF-E101F4FBCE4B}"/>
    <cellStyle name="20% - Accent1 23" xfId="1353" xr:uid="{F4DDB658-48AB-4400-A3C9-3761A478A713}"/>
    <cellStyle name="20% - Accent1 23 2" xfId="3078" xr:uid="{EB875C25-83B0-4540-8995-3F123ABCBEC4}"/>
    <cellStyle name="20% - Accent1 23 2 2" xfId="6371" xr:uid="{84FE8CCB-DF81-4708-8FA0-2924D2A7C2E7}"/>
    <cellStyle name="20% - Accent1 23 2 3" xfId="9667" xr:uid="{CE695816-E2E2-48CF-996D-2B005E0B64F5}"/>
    <cellStyle name="20% - Accent1 23 3" xfId="4704" xr:uid="{D4D1BE1E-49B4-4594-BCE7-EAED5491230C}"/>
    <cellStyle name="20% - Accent1 23 4" xfId="8000" xr:uid="{A6D19A27-64A8-4718-879F-87014A544285}"/>
    <cellStyle name="20% - Accent1 24" xfId="1369" xr:uid="{EC2B47BF-6CC2-4FC5-B591-5B790037247F}"/>
    <cellStyle name="20% - Accent1 24 2" xfId="3093" xr:uid="{B1CB9C2C-3A4B-40FC-A9DF-A4BEE211E5F0}"/>
    <cellStyle name="20% - Accent1 24 2 2" xfId="6386" xr:uid="{7A7EEE6C-4C02-4CCA-821E-913EBBE535DA}"/>
    <cellStyle name="20% - Accent1 24 2 3" xfId="9682" xr:uid="{B888C87C-2D9D-43AE-B2FE-C17584C48273}"/>
    <cellStyle name="20% - Accent1 24 3" xfId="4719" xr:uid="{7678B495-49FD-4FB9-9B15-F1346B890782}"/>
    <cellStyle name="20% - Accent1 24 4" xfId="8015" xr:uid="{D8E0D447-51AB-422F-8EA0-46167062BD70}"/>
    <cellStyle name="20% - Accent1 25" xfId="1386" xr:uid="{1BF3FAB1-DE58-482A-A756-ADC4863DD9D4}"/>
    <cellStyle name="20% - Accent1 25 2" xfId="3109" xr:uid="{D02B79F3-BFA9-4D8B-B247-0F6C38EFC3E3}"/>
    <cellStyle name="20% - Accent1 25 2 2" xfId="6402" xr:uid="{D7561406-4B98-4077-A367-C0054660DE16}"/>
    <cellStyle name="20% - Accent1 25 2 3" xfId="9698" xr:uid="{33EA916F-A8E1-4970-9972-8E8644D92493}"/>
    <cellStyle name="20% - Accent1 25 3" xfId="4735" xr:uid="{8D06FEC3-9473-48ED-8BEE-A62EB6F24522}"/>
    <cellStyle name="20% - Accent1 25 4" xfId="8031" xr:uid="{5C7A0CA7-AC66-45B6-BAD1-7C4953A2254F}"/>
    <cellStyle name="20% - Accent1 26" xfId="1408" xr:uid="{58E8819F-B1C5-4EF9-910E-6F4FC137DA64}"/>
    <cellStyle name="20% - Accent1 26 2" xfId="3131" xr:uid="{D985D576-6391-4C2A-856B-3457F18C6522}"/>
    <cellStyle name="20% - Accent1 26 2 2" xfId="6424" xr:uid="{A2B60E84-9610-4670-A7CC-1F42294B4C34}"/>
    <cellStyle name="20% - Accent1 26 2 3" xfId="9720" xr:uid="{AB945A23-CE3F-483F-86F6-359ADFA8DD4A}"/>
    <cellStyle name="20% - Accent1 26 3" xfId="4757" xr:uid="{1411811C-3AE7-487A-B1E6-D5066EF7620B}"/>
    <cellStyle name="20% - Accent1 26 4" xfId="8053" xr:uid="{5AE66F29-0E9F-4B85-9DD9-9691F7F3E797}"/>
    <cellStyle name="20% - Accent1 27" xfId="1423" xr:uid="{EF13D1C9-859E-4E34-99D7-48A1C47E4BF4}"/>
    <cellStyle name="20% - Accent1 27 2" xfId="3146" xr:uid="{DB7DADBA-69DC-49A5-95F2-6D362FE9B08C}"/>
    <cellStyle name="20% - Accent1 27 2 2" xfId="6439" xr:uid="{3374DEC0-B2A0-4529-8B93-FE9A2D00E50A}"/>
    <cellStyle name="20% - Accent1 27 2 3" xfId="9735" xr:uid="{A48615D1-C08B-440D-BE06-C110808B3B57}"/>
    <cellStyle name="20% - Accent1 27 3" xfId="4772" xr:uid="{E1383789-7E13-4DD0-8C37-430354BDB58B}"/>
    <cellStyle name="20% - Accent1 27 4" xfId="8068" xr:uid="{E86B33F8-A894-4386-8119-EC14894302D1}"/>
    <cellStyle name="20% - Accent1 28" xfId="1438" xr:uid="{02C8329D-EFAA-456E-909E-A78ECC81B233}"/>
    <cellStyle name="20% - Accent1 28 2" xfId="3161" xr:uid="{1FE26D50-A070-4DDF-9D24-A73C9DDB68F5}"/>
    <cellStyle name="20% - Accent1 28 2 2" xfId="6454" xr:uid="{E4946D62-F8EB-4C9D-AE94-5D3D5E517351}"/>
    <cellStyle name="20% - Accent1 28 2 3" xfId="9750" xr:uid="{192B5E2B-541C-4FB6-B343-3927A17CC07F}"/>
    <cellStyle name="20% - Accent1 28 3" xfId="4787" xr:uid="{2A34702A-8924-42B2-A520-AC1E8983D13A}"/>
    <cellStyle name="20% - Accent1 28 4" xfId="8083" xr:uid="{9547BA17-B3C2-4124-AA4C-7C3239FC97E2}"/>
    <cellStyle name="20% - Accent1 29" xfId="1453" xr:uid="{32A2AD25-A8BC-4092-88BD-9828CBCC9928}"/>
    <cellStyle name="20% - Accent1 29 2" xfId="3176" xr:uid="{AE8A818C-866E-43BD-87EB-9C40364DEB4F}"/>
    <cellStyle name="20% - Accent1 29 2 2" xfId="6469" xr:uid="{C00A9202-1C0E-4042-AFDF-7E2D107593EF}"/>
    <cellStyle name="20% - Accent1 29 2 3" xfId="9765" xr:uid="{92F0EF5F-5F58-4F08-B11D-257BEFE61871}"/>
    <cellStyle name="20% - Accent1 29 3" xfId="4802" xr:uid="{A4D4B032-7DFC-461C-8B1F-77C44DEEEEB2}"/>
    <cellStyle name="20% - Accent1 29 4" xfId="8098" xr:uid="{D960C3B6-1D7F-430E-941F-717B567C6907}"/>
    <cellStyle name="20% - Accent1 3" xfId="328" xr:uid="{7C51AD1C-60F8-44D2-9A51-1971856F6E80}"/>
    <cellStyle name="20% - Accent1 3 2" xfId="1016" xr:uid="{D3D347E8-C248-4238-8A24-243F01E73612}"/>
    <cellStyle name="20% - Accent1 3 2 2" xfId="2757" xr:uid="{B9D50B7A-9F52-4312-A659-E10EB0496193}"/>
    <cellStyle name="20% - Accent1 3 2 2 2" xfId="6050" xr:uid="{2EFDA503-EC9E-4B13-9280-3D0C3B9CD793}"/>
    <cellStyle name="20% - Accent1 3 2 2 3" xfId="9346" xr:uid="{C428E137-D0CD-49B7-8400-140979D8EB55}"/>
    <cellStyle name="20% - Accent1 3 2 3" xfId="4383" xr:uid="{16BE0587-747E-40C5-A2D5-793A002CB0FA}"/>
    <cellStyle name="20% - Accent1 3 2 4" xfId="7678" xr:uid="{79471EA1-B13B-4ED8-BAFB-A296D89409FB}"/>
    <cellStyle name="20% - Accent1 3 3" xfId="2181" xr:uid="{C20D1F8F-5CDC-49AD-B28D-9456FC970378}"/>
    <cellStyle name="20% - Accent1 3 3 2" xfId="5482" xr:uid="{779A732F-8BAF-4DC3-8323-F4D93858FF62}"/>
    <cellStyle name="20% - Accent1 3 3 3" xfId="8778" xr:uid="{DA928C24-7F41-4F5F-9C44-B0CBEEA9C9E6}"/>
    <cellStyle name="20% - Accent1 3 4" xfId="3816" xr:uid="{F3A11C2A-29CA-42B7-AB7B-FB4E9CD29A0A}"/>
    <cellStyle name="20% - Accent1 3 5" xfId="7109" xr:uid="{0AF69254-B939-439D-B015-027006DE2852}"/>
    <cellStyle name="20% - Accent1 30" xfId="1477" xr:uid="{15704D4D-4AAB-45B5-A81F-6F81C9A4E0FB}"/>
    <cellStyle name="20% - Accent1 30 2" xfId="3198" xr:uid="{B5AE9CF7-98BB-4FE4-9A79-09D344F1B0E8}"/>
    <cellStyle name="20% - Accent1 30 2 2" xfId="6491" xr:uid="{F6AEEF69-5440-4567-8472-E16DD0DA2AA9}"/>
    <cellStyle name="20% - Accent1 30 2 3" xfId="9787" xr:uid="{D5ABEDF3-D0F8-4169-88D2-0EF784EDCEAE}"/>
    <cellStyle name="20% - Accent1 30 3" xfId="4824" xr:uid="{A83A86CC-0C9C-40E2-986B-1313D42EE20B}"/>
    <cellStyle name="20% - Accent1 30 4" xfId="8120" xr:uid="{F9D4429F-BAF3-4059-BC94-F0F2B1F84035}"/>
    <cellStyle name="20% - Accent1 31" xfId="1492" xr:uid="{9B654982-FAA7-41A5-8C12-0A2BA9E4F4DF}"/>
    <cellStyle name="20% - Accent1 31 2" xfId="3213" xr:uid="{120DC1B5-CEB9-4517-BE87-D0D68FD0D498}"/>
    <cellStyle name="20% - Accent1 31 2 2" xfId="6506" xr:uid="{99BA5904-B058-4234-A7A2-BA9559D2EB60}"/>
    <cellStyle name="20% - Accent1 31 2 3" xfId="9802" xr:uid="{E8041882-BB68-47D2-8386-9D881199787A}"/>
    <cellStyle name="20% - Accent1 31 3" xfId="4839" xr:uid="{DA999863-9B96-4CB8-A8B8-01646D7EA714}"/>
    <cellStyle name="20% - Accent1 31 4" xfId="8135" xr:uid="{B287A32C-429D-41D0-8523-6B40769E514C}"/>
    <cellStyle name="20% - Accent1 32" xfId="1507" xr:uid="{A7691A34-8EFA-4D84-A1B9-1DA08533C49C}"/>
    <cellStyle name="20% - Accent1 32 2" xfId="3228" xr:uid="{1F7E2A9F-4BD3-45C3-B51B-2F1931F35D5E}"/>
    <cellStyle name="20% - Accent1 32 2 2" xfId="6521" xr:uid="{BCBB660A-9713-4AD9-A2A9-5B43599F738A}"/>
    <cellStyle name="20% - Accent1 32 2 3" xfId="9817" xr:uid="{98A22CB5-967B-4EB9-9931-351A4F399EEC}"/>
    <cellStyle name="20% - Accent1 32 3" xfId="4854" xr:uid="{F8871D9B-D535-468F-8470-DA6C2F31B7A6}"/>
    <cellStyle name="20% - Accent1 32 4" xfId="8150" xr:uid="{55077CCA-6B27-4C19-AA16-A549D96A9D01}"/>
    <cellStyle name="20% - Accent1 33" xfId="1521" xr:uid="{43BCE0BB-3901-42E7-90D2-E30066A2E937}"/>
    <cellStyle name="20% - Accent1 33 2" xfId="3242" xr:uid="{44D5973D-772A-4D81-8014-F9694AB173F1}"/>
    <cellStyle name="20% - Accent1 33 2 2" xfId="6535" xr:uid="{6A3D535F-8846-44E5-BA45-4F50FA468CDB}"/>
    <cellStyle name="20% - Accent1 33 2 3" xfId="9831" xr:uid="{F7D2D857-934D-40EB-82DE-5B641325237B}"/>
    <cellStyle name="20% - Accent1 33 3" xfId="4868" xr:uid="{9B3A173A-6C13-4C77-9D4D-FC526A3C2B53}"/>
    <cellStyle name="20% - Accent1 33 4" xfId="8164" xr:uid="{A81C1E54-20E8-416A-81CC-FA9D86F4E9BB}"/>
    <cellStyle name="20% - Accent1 34" xfId="1541" xr:uid="{D6A24913-0C31-4A26-899D-D18E4D6F8ADC}"/>
    <cellStyle name="20% - Accent1 34 2" xfId="3262" xr:uid="{E8D72732-F6D1-455B-97D6-7AD678529951}"/>
    <cellStyle name="20% - Accent1 34 2 2" xfId="6555" xr:uid="{8F748095-294B-4E67-9DEC-B3F7F6CC202D}"/>
    <cellStyle name="20% - Accent1 34 2 3" xfId="9851" xr:uid="{9F50C1B3-40A9-4EED-AEC0-9055B7FA5A15}"/>
    <cellStyle name="20% - Accent1 34 3" xfId="4888" xr:uid="{0FEB8D34-C1AB-4F9D-9434-00D1BAC2B114}"/>
    <cellStyle name="20% - Accent1 34 4" xfId="8184" xr:uid="{27CAEF82-71EC-4070-9C46-EE95041D8882}"/>
    <cellStyle name="20% - Accent1 35" xfId="1556" xr:uid="{372D277C-2CFC-47A8-8416-89C9E8DA4CE3}"/>
    <cellStyle name="20% - Accent1 35 2" xfId="3277" xr:uid="{48BD6062-9D81-4DE7-8BE3-7EF266E43247}"/>
    <cellStyle name="20% - Accent1 35 2 2" xfId="6570" xr:uid="{34B004BA-8117-44A7-AF33-414B47FE4AFC}"/>
    <cellStyle name="20% - Accent1 35 2 3" xfId="9866" xr:uid="{0B568CFB-51F2-4D8C-BAA2-00533ADD03EA}"/>
    <cellStyle name="20% - Accent1 35 3" xfId="4903" xr:uid="{DCFDDFA0-B754-44CD-9FF6-B8A30F240259}"/>
    <cellStyle name="20% - Accent1 35 4" xfId="8199" xr:uid="{D463F71E-00C8-4CF4-BB86-F519D44B1ABB}"/>
    <cellStyle name="20% - Accent1 36" xfId="1571" xr:uid="{BD1425E9-B7BF-4946-A587-A777C4D64885}"/>
    <cellStyle name="20% - Accent1 36 2" xfId="3292" xr:uid="{42C5E2DE-B812-43D9-8236-A47862B05C32}"/>
    <cellStyle name="20% - Accent1 36 2 2" xfId="6585" xr:uid="{2E090718-0127-4ED2-B6E4-28EC81846FA8}"/>
    <cellStyle name="20% - Accent1 36 2 3" xfId="9881" xr:uid="{761CB491-420E-4EC7-812E-C09AC3C4D130}"/>
    <cellStyle name="20% - Accent1 36 3" xfId="4918" xr:uid="{C1F17627-DA50-452B-AE12-51FF6CDF9CAB}"/>
    <cellStyle name="20% - Accent1 36 4" xfId="8214" xr:uid="{DC9D4B35-AB2F-4208-B7CF-AA7F5E24FD2F}"/>
    <cellStyle name="20% - Accent1 37" xfId="1586" xr:uid="{90755E5D-F731-48EE-BCF2-01BF2DB74F6B}"/>
    <cellStyle name="20% - Accent1 37 2" xfId="3307" xr:uid="{B5B256C0-1319-4447-8A63-A58AE43EFD30}"/>
    <cellStyle name="20% - Accent1 37 2 2" xfId="6600" xr:uid="{78367904-85BB-4231-8BB8-7AF1FA1DE562}"/>
    <cellStyle name="20% - Accent1 37 2 3" xfId="9896" xr:uid="{FE16DADE-B13E-4888-9696-3BB32A24F0C5}"/>
    <cellStyle name="20% - Accent1 37 3" xfId="4933" xr:uid="{214E53C0-A82E-4697-B9D4-FC505D7E9743}"/>
    <cellStyle name="20% - Accent1 37 4" xfId="8229" xr:uid="{C67E14F9-2266-49F4-B900-2B87638ABA5E}"/>
    <cellStyle name="20% - Accent1 38" xfId="1601" xr:uid="{C1A8502B-D6A3-4E5D-BFA9-90746EF9B485}"/>
    <cellStyle name="20% - Accent1 38 2" xfId="3322" xr:uid="{90E1B7F9-E20C-4B9D-A0A5-A4130DFA75F8}"/>
    <cellStyle name="20% - Accent1 38 2 2" xfId="6615" xr:uid="{6C87AF16-ED7E-4ED1-85A4-5CBD749096F1}"/>
    <cellStyle name="20% - Accent1 38 2 3" xfId="9911" xr:uid="{4DA520F1-8887-44C2-8AD8-60DC00785868}"/>
    <cellStyle name="20% - Accent1 38 3" xfId="4948" xr:uid="{F69A29CF-C4BE-40C5-96C5-3D404EC28FE1}"/>
    <cellStyle name="20% - Accent1 38 4" xfId="8244" xr:uid="{994287E0-8CB9-43AF-A2CF-FD9A0896E9E6}"/>
    <cellStyle name="20% - Accent1 39" xfId="1625" xr:uid="{F1DFE5EA-46DE-4949-9901-527D53B39C32}"/>
    <cellStyle name="20% - Accent1 39 2" xfId="3344" xr:uid="{8916F105-019F-4DE1-8FCA-15F9CA8147AD}"/>
    <cellStyle name="20% - Accent1 39 2 2" xfId="6637" xr:uid="{B05ED3BA-2368-44AB-8A6F-F1A1F9BC2FA8}"/>
    <cellStyle name="20% - Accent1 39 2 3" xfId="9933" xr:uid="{B0F680CA-8525-4D33-B282-339DD097D90F}"/>
    <cellStyle name="20% - Accent1 39 3" xfId="4970" xr:uid="{31D9C9CF-FA6A-4858-90EF-7CCEF6C5EC36}"/>
    <cellStyle name="20% - Accent1 39 4" xfId="8266" xr:uid="{538D2742-B93A-4DF0-BE2E-E48395E1EBEB}"/>
    <cellStyle name="20% - Accent1 4" xfId="417" xr:uid="{FD8E96F1-054F-4912-90D7-47D7274D5891}"/>
    <cellStyle name="20% - Accent1 4 2" xfId="1035" xr:uid="{B0337D2A-4EB1-4FC6-85E8-383B729343B1}"/>
    <cellStyle name="20% - Accent1 4 2 2" xfId="2774" xr:uid="{9F87806E-404F-4F0E-9137-F8E9439CFBC0}"/>
    <cellStyle name="20% - Accent1 4 2 2 2" xfId="6067" xr:uid="{66E7E4B1-BBD1-4450-9B85-FA3291CFF169}"/>
    <cellStyle name="20% - Accent1 4 2 2 3" xfId="9363" xr:uid="{90A552AA-EDE4-4DBE-B96A-1963D29C779D}"/>
    <cellStyle name="20% - Accent1 4 2 3" xfId="4400" xr:uid="{6370C9DF-B790-48DC-B503-D659F1411A8A}"/>
    <cellStyle name="20% - Accent1 4 2 4" xfId="7695" xr:uid="{46DE3DCC-8A3B-40B7-BAB1-0ADFE0F2329A}"/>
    <cellStyle name="20% - Accent1 4 3" xfId="2215" xr:uid="{F3CCCB4E-1D2C-4207-AFC0-0E9E9CA2D2A2}"/>
    <cellStyle name="20% - Accent1 4 3 2" xfId="5515" xr:uid="{DC088B9D-D33A-4BD4-985E-0B169554232C}"/>
    <cellStyle name="20% - Accent1 4 3 3" xfId="8811" xr:uid="{120007FC-5A1F-4774-9D03-2520A4D5A2CE}"/>
    <cellStyle name="20% - Accent1 4 4" xfId="3849" xr:uid="{EB744074-D449-44F0-9C34-573C8C1B7152}"/>
    <cellStyle name="20% - Accent1 4 5" xfId="7142" xr:uid="{3B566E0F-A1E6-40BE-9477-75999C6BABFF}"/>
    <cellStyle name="20% - Accent1 40" xfId="1640" xr:uid="{78DDAC35-DC33-417D-93D3-694A0BD2F4C0}"/>
    <cellStyle name="20% - Accent1 40 2" xfId="3359" xr:uid="{43C74088-020E-4D55-AAB9-97C74D02AC36}"/>
    <cellStyle name="20% - Accent1 40 2 2" xfId="6652" xr:uid="{83D687DE-1A3C-4A13-B082-B1FD9DDBFBC8}"/>
    <cellStyle name="20% - Accent1 40 2 3" xfId="9948" xr:uid="{398CBA7D-A2C1-4133-92CC-742A5EAD83D7}"/>
    <cellStyle name="20% - Accent1 40 3" xfId="4985" xr:uid="{60A8832B-92EE-4824-A8D6-0592BD6FBF12}"/>
    <cellStyle name="20% - Accent1 40 4" xfId="8281" xr:uid="{687B0C4D-A5EC-4CCD-8124-5062FFA4AE29}"/>
    <cellStyle name="20% - Accent1 41" xfId="1655" xr:uid="{B1ED7F0B-23A8-435D-AEC3-55305C6D43A6}"/>
    <cellStyle name="20% - Accent1 41 2" xfId="3374" xr:uid="{FBE20B4E-5BDF-4EC5-AF20-97582613CA07}"/>
    <cellStyle name="20% - Accent1 41 2 2" xfId="6667" xr:uid="{38DA09FC-AB89-4477-B0AB-2BA8D7C6EB92}"/>
    <cellStyle name="20% - Accent1 41 2 3" xfId="9963" xr:uid="{EEA6D0D8-9E05-4BE6-BFD8-E529CDB9D99E}"/>
    <cellStyle name="20% - Accent1 41 3" xfId="5000" xr:uid="{1A87FDE8-1790-4B02-A060-EA9F5EA4E1CE}"/>
    <cellStyle name="20% - Accent1 41 4" xfId="8296" xr:uid="{82E7ED8F-704B-4C6D-ACFE-A74696BFABA2}"/>
    <cellStyle name="20% - Accent1 42" xfId="1670" xr:uid="{2C239F18-81EF-4A6A-9365-CCBC26925AE7}"/>
    <cellStyle name="20% - Accent1 42 2" xfId="3389" xr:uid="{0C1CFE81-A8EA-46DB-8DDB-BB3D07348546}"/>
    <cellStyle name="20% - Accent1 42 2 2" xfId="6682" xr:uid="{B7AFCA7D-B261-41BC-A0FE-669E634750B9}"/>
    <cellStyle name="20% - Accent1 42 2 3" xfId="9978" xr:uid="{F42A7746-A498-4689-9E76-91A6EF3C0D12}"/>
    <cellStyle name="20% - Accent1 42 3" xfId="5015" xr:uid="{0C46FD83-8210-47BD-8DDE-E6364CF2EA28}"/>
    <cellStyle name="20% - Accent1 42 4" xfId="8311" xr:uid="{1D774AC1-9BEF-4726-8A2E-B6CA54FF786B}"/>
    <cellStyle name="20% - Accent1 43" xfId="1692" xr:uid="{8AE8AEE5-9B28-4BEE-979E-4F24E83D8896}"/>
    <cellStyle name="20% - Accent1 43 2" xfId="3411" xr:uid="{3A8A783B-384C-4522-B4B8-15CBEEB71983}"/>
    <cellStyle name="20% - Accent1 43 2 2" xfId="6704" xr:uid="{2E6950ED-9AF1-4563-A842-CF0035B7B54D}"/>
    <cellStyle name="20% - Accent1 43 2 3" xfId="10000" xr:uid="{14B6D3A1-F831-4774-A6DC-1B03575E74A1}"/>
    <cellStyle name="20% - Accent1 43 3" xfId="5037" xr:uid="{AEF1FF9F-6D27-47B7-8981-F71A2597B4AA}"/>
    <cellStyle name="20% - Accent1 43 4" xfId="8333" xr:uid="{3B15543B-9672-4819-96B3-8A190E49A151}"/>
    <cellStyle name="20% - Accent1 44" xfId="1707" xr:uid="{87FFC463-18FD-4C21-9EE3-AD365AF0570D}"/>
    <cellStyle name="20% - Accent1 44 2" xfId="3426" xr:uid="{CADCB74E-242F-441C-A4C5-356A25190C10}"/>
    <cellStyle name="20% - Accent1 44 2 2" xfId="6719" xr:uid="{7C2E8D3C-DB89-4333-80B4-120AF727C120}"/>
    <cellStyle name="20% - Accent1 44 2 3" xfId="10015" xr:uid="{622A5EAE-CC6E-4410-8475-A31BF8494EF2}"/>
    <cellStyle name="20% - Accent1 44 3" xfId="5052" xr:uid="{923ECBA5-90EF-4280-9E1C-C30232EC57FE}"/>
    <cellStyle name="20% - Accent1 44 4" xfId="8348" xr:uid="{38BC78E2-0B44-47A5-9845-A5999ED4CCA3}"/>
    <cellStyle name="20% - Accent1 45" xfId="1722" xr:uid="{5508DFE5-8A58-445A-B281-69AACD9EB8C4}"/>
    <cellStyle name="20% - Accent1 45 2" xfId="3441" xr:uid="{EE4423C7-EDD0-4B8D-A8F8-C4C020BDBA0F}"/>
    <cellStyle name="20% - Accent1 45 2 2" xfId="6734" xr:uid="{A32B3267-24E2-4B9A-A0C5-E07792F7441B}"/>
    <cellStyle name="20% - Accent1 45 2 3" xfId="10030" xr:uid="{8B056563-AFB9-47C1-BA31-E08A97D9C2F7}"/>
    <cellStyle name="20% - Accent1 45 3" xfId="5067" xr:uid="{3ABAC760-85A6-45AF-AB06-A77CC17766B3}"/>
    <cellStyle name="20% - Accent1 45 4" xfId="8363" xr:uid="{468680E4-C0DF-46D6-B67E-62C46E110F6F}"/>
    <cellStyle name="20% - Accent1 46" xfId="1737" xr:uid="{A2511C0D-D137-433B-82E6-20B476740FCD}"/>
    <cellStyle name="20% - Accent1 46 2" xfId="3456" xr:uid="{BB10F819-ED0D-4735-BF7B-2DF592B8802A}"/>
    <cellStyle name="20% - Accent1 46 2 2" xfId="6749" xr:uid="{91370991-51CD-4B96-97BD-99BCB5338C44}"/>
    <cellStyle name="20% - Accent1 46 2 3" xfId="10045" xr:uid="{E3DD4B66-3279-427A-839F-F4483AFF2D39}"/>
    <cellStyle name="20% - Accent1 46 3" xfId="5082" xr:uid="{11062B54-C9DC-47C2-8469-EFC34E02AA8E}"/>
    <cellStyle name="20% - Accent1 46 4" xfId="8378" xr:uid="{146531CF-3126-41CF-A434-11FD3494FE92}"/>
    <cellStyle name="20% - Accent1 47" xfId="1752" xr:uid="{2C189E84-F4EE-42B5-A25F-1F0BB36DEB3F}"/>
    <cellStyle name="20% - Accent1 47 2" xfId="3471" xr:uid="{C38BF90D-EE91-4E23-A46A-E2C27411E8CB}"/>
    <cellStyle name="20% - Accent1 47 2 2" xfId="6764" xr:uid="{DB46F106-651A-4B79-AB6C-9ED93D17FE55}"/>
    <cellStyle name="20% - Accent1 47 2 3" xfId="10060" xr:uid="{3FEEBB72-88B1-44E2-B133-F7C0E9086725}"/>
    <cellStyle name="20% - Accent1 47 3" xfId="5097" xr:uid="{CF425164-C5E6-4DB5-BB51-CAF71ED19345}"/>
    <cellStyle name="20% - Accent1 47 4" xfId="8393" xr:uid="{BAB2D046-C9D4-434E-BA57-21571159DFF3}"/>
    <cellStyle name="20% - Accent1 48" xfId="1777" xr:uid="{E201BDA9-D25D-4176-A157-F67E20D35A37}"/>
    <cellStyle name="20% - Accent1 48 2" xfId="3493" xr:uid="{5B0DDE91-DABA-4B56-8CC3-EA345D1E7D3B}"/>
    <cellStyle name="20% - Accent1 48 2 2" xfId="6786" xr:uid="{8C64D159-D986-490C-8FEB-B05B480FA2EA}"/>
    <cellStyle name="20% - Accent1 48 2 3" xfId="10082" xr:uid="{566BBFD6-AC34-4673-877A-2AEC4DDE5E01}"/>
    <cellStyle name="20% - Accent1 48 3" xfId="5119" xr:uid="{7D48D22C-CD95-4DBD-A86E-9CDD4305E64F}"/>
    <cellStyle name="20% - Accent1 48 4" xfId="8415" xr:uid="{D763D649-C145-43C5-ABA2-80E48A7AEBC9}"/>
    <cellStyle name="20% - Accent1 49" xfId="1792" xr:uid="{254638CD-CE5B-4714-8DCA-2385E9B71852}"/>
    <cellStyle name="20% - Accent1 49 2" xfId="3508" xr:uid="{8FA11160-A498-47DC-90B1-5373D4C64573}"/>
    <cellStyle name="20% - Accent1 49 2 2" xfId="6801" xr:uid="{033DD075-E828-466D-9760-BE830652441C}"/>
    <cellStyle name="20% - Accent1 49 2 3" xfId="10097" xr:uid="{3188CB05-BEC2-4038-81CF-12A321C0F9A7}"/>
    <cellStyle name="20% - Accent1 49 3" xfId="5134" xr:uid="{446CBF20-6F8B-4269-A442-D4A41D313884}"/>
    <cellStyle name="20% - Accent1 49 4" xfId="8430" xr:uid="{0E438C20-1DD2-4CEC-BBC0-D9EE4164FBFA}"/>
    <cellStyle name="20% - Accent1 5" xfId="450" xr:uid="{9BFC4489-EFB3-45B7-AE0A-E28724D1D592}"/>
    <cellStyle name="20% - Accent1 5 2" xfId="1050" xr:uid="{2650F23C-DC99-4EE5-B2D2-8A5D6E324859}"/>
    <cellStyle name="20% - Accent1 5 2 2" xfId="2789" xr:uid="{747B383B-9C67-4C9D-9EFB-5235B3BC5E1D}"/>
    <cellStyle name="20% - Accent1 5 2 2 2" xfId="6082" xr:uid="{1E7CCA6A-5E6E-48DB-A363-FC0255DCB4C6}"/>
    <cellStyle name="20% - Accent1 5 2 2 3" xfId="9378" xr:uid="{C4FB51AB-74ED-4626-912F-457C29BE7E6A}"/>
    <cellStyle name="20% - Accent1 5 2 3" xfId="4415" xr:uid="{8C441E7C-97EA-4B2F-90D7-ABC4DB2EE8B5}"/>
    <cellStyle name="20% - Accent1 5 2 4" xfId="7710" xr:uid="{58F8FC76-4051-41EF-AEA6-0643CBA5303A}"/>
    <cellStyle name="20% - Accent1 5 3" xfId="2248" xr:uid="{D80DEF6A-F67A-4DEE-97F0-7AC1BD835C93}"/>
    <cellStyle name="20% - Accent1 5 3 2" xfId="5548" xr:uid="{8F43D224-6611-4188-B9CB-0D32D6B74C9B}"/>
    <cellStyle name="20% - Accent1 5 3 3" xfId="8844" xr:uid="{E7B7715C-0209-4BF4-9E78-7324F86896A7}"/>
    <cellStyle name="20% - Accent1 5 4" xfId="3882" xr:uid="{0DF3B6E7-BAC0-488D-BF6B-F6603176D3B5}"/>
    <cellStyle name="20% - Accent1 5 5" xfId="7175" xr:uid="{510B7131-F1A0-4886-8482-9ECE218287B1}"/>
    <cellStyle name="20% - Accent1 50" xfId="1810" xr:uid="{DDC88684-2849-4CDC-B12F-5F3D82062C8B}"/>
    <cellStyle name="20% - Accent1 50 2" xfId="3523" xr:uid="{0FC77FD8-ADD4-402B-94A4-4893A7F8AC09}"/>
    <cellStyle name="20% - Accent1 50 2 2" xfId="6816" xr:uid="{2BB3E1CF-672C-4D6D-B35B-B71F0E24A792}"/>
    <cellStyle name="20% - Accent1 50 2 3" xfId="10112" xr:uid="{35EC47CC-6425-4FAE-B7F0-0C767B2F29C2}"/>
    <cellStyle name="20% - Accent1 50 3" xfId="5149" xr:uid="{8FD8F453-9085-4A71-8D0F-52F35393B261}"/>
    <cellStyle name="20% - Accent1 50 4" xfId="8445" xr:uid="{23B3BC8A-B43D-4DD4-AC16-E28A0B3ECA51}"/>
    <cellStyle name="20% - Accent1 51" xfId="1825" xr:uid="{7FFB9D8B-BC8A-4432-8C35-C1E6AA1D068A}"/>
    <cellStyle name="20% - Accent1 51 2" xfId="3538" xr:uid="{863801BF-D421-45B2-B1E0-EA46F06C34DC}"/>
    <cellStyle name="20% - Accent1 51 2 2" xfId="6831" xr:uid="{7D20EFAA-5D20-466D-B3DB-F63E1FA134E1}"/>
    <cellStyle name="20% - Accent1 51 2 3" xfId="10127" xr:uid="{0D0AEDB4-B392-4E80-8C17-4D7E17B9C1C1}"/>
    <cellStyle name="20% - Accent1 51 3" xfId="5164" xr:uid="{49AF8A9A-93EE-47FE-82B1-75FE9311B94F}"/>
    <cellStyle name="20% - Accent1 51 4" xfId="8460" xr:uid="{00D79447-543D-4545-8978-A557A2996CFE}"/>
    <cellStyle name="20% - Accent1 52" xfId="1847" xr:uid="{15831172-7FDA-4DEF-B231-B346F85CBD3C}"/>
    <cellStyle name="20% - Accent1 52 2" xfId="3560" xr:uid="{AFF89482-F6FD-40F6-BD27-796E049246BF}"/>
    <cellStyle name="20% - Accent1 52 2 2" xfId="6853" xr:uid="{DC2583F0-E033-4DA3-A8EC-5632F7610A99}"/>
    <cellStyle name="20% - Accent1 52 2 3" xfId="10149" xr:uid="{AB0F88AA-BA26-490F-9CA7-ACD22176EE4E}"/>
    <cellStyle name="20% - Accent1 52 3" xfId="5186" xr:uid="{BB5B23F5-AF12-41A3-ADC8-D94F30D8F9F2}"/>
    <cellStyle name="20% - Accent1 52 4" xfId="8482" xr:uid="{846AEC0B-EDBF-4A13-B048-85D1BD358949}"/>
    <cellStyle name="20% - Accent1 53" xfId="1862" xr:uid="{2D5319A2-32D8-44FD-B650-5C8D91FAC772}"/>
    <cellStyle name="20% - Accent1 53 2" xfId="3575" xr:uid="{25A73788-CB98-44F6-B966-41F4667C3885}"/>
    <cellStyle name="20% - Accent1 53 2 2" xfId="6868" xr:uid="{70C1E6CF-319C-4576-829C-213E2EF80068}"/>
    <cellStyle name="20% - Accent1 53 2 3" xfId="10164" xr:uid="{A9B5B2BF-9721-458A-A379-2D9C5F21E28E}"/>
    <cellStyle name="20% - Accent1 53 3" xfId="5201" xr:uid="{57B1B232-89F5-40C9-99A0-9B4DD96474FE}"/>
    <cellStyle name="20% - Accent1 53 4" xfId="8497" xr:uid="{DBEF6F31-FC16-41B2-A2A2-EC1469564C78}"/>
    <cellStyle name="20% - Accent1 54" xfId="1880" xr:uid="{E3B19C28-34B5-4368-86D0-366F1E51D4B6}"/>
    <cellStyle name="20% - Accent1 54 2" xfId="3590" xr:uid="{28F36FB0-714C-4DDC-BC46-7A295189FC73}"/>
    <cellStyle name="20% - Accent1 54 2 2" xfId="6883" xr:uid="{7C9CCCDC-AEDB-459D-80C8-638F3FE0DAC1}"/>
    <cellStyle name="20% - Accent1 54 2 3" xfId="10179" xr:uid="{2CCA7883-4592-4994-8678-93E23ED9DB03}"/>
    <cellStyle name="20% - Accent1 54 3" xfId="5216" xr:uid="{E9438310-934D-4682-9B7D-E1A452F485B5}"/>
    <cellStyle name="20% - Accent1 54 4" xfId="8512" xr:uid="{0F59F1B3-07E4-4172-BC46-0A2B8A76C52B}"/>
    <cellStyle name="20% - Accent1 55" xfId="1895" xr:uid="{C28E0480-E687-4D9A-97BC-0142B5F6E71D}"/>
    <cellStyle name="20% - Accent1 55 2" xfId="3605" xr:uid="{89FE004C-D1D8-41D4-A83F-5B23F15385E9}"/>
    <cellStyle name="20% - Accent1 55 2 2" xfId="6898" xr:uid="{E26D2D49-D9A0-409B-9416-4A1DE726DBBA}"/>
    <cellStyle name="20% - Accent1 55 2 3" xfId="10194" xr:uid="{1FA532FD-E150-4DE6-99C7-3CB9F744A75D}"/>
    <cellStyle name="20% - Accent1 55 3" xfId="5231" xr:uid="{095E2B76-8236-490C-BD99-7BDE7224961E}"/>
    <cellStyle name="20% - Accent1 55 4" xfId="8527" xr:uid="{E049F11E-D7CF-4D69-9B0B-D6EB4DB3A876}"/>
    <cellStyle name="20% - Accent1 56" xfId="1917" xr:uid="{3AC7969F-CE30-47B8-B856-1247149EFCE3}"/>
    <cellStyle name="20% - Accent1 56 2" xfId="3626" xr:uid="{4B2E7A40-6592-485D-8946-A381BB7B2B7F}"/>
    <cellStyle name="20% - Accent1 56 2 2" xfId="6919" xr:uid="{D8E70082-46E2-4175-8163-8B61BD1B364B}"/>
    <cellStyle name="20% - Accent1 56 2 3" xfId="10215" xr:uid="{EC9BDFDF-86C9-478E-902C-BD0D0D104776}"/>
    <cellStyle name="20% - Accent1 56 3" xfId="5252" xr:uid="{71C76A03-75CF-440F-B24F-C4B2B08F4CD0}"/>
    <cellStyle name="20% - Accent1 56 4" xfId="8548" xr:uid="{7474A054-5537-4777-87B3-2CBE85F01960}"/>
    <cellStyle name="20% - Accent1 57" xfId="1940" xr:uid="{A7B6F5F6-1FAC-4720-94A3-E7C8FF624935}"/>
    <cellStyle name="20% - Accent1 57 2" xfId="3645" xr:uid="{B47CDCF7-AF71-4D90-A4B3-72B2C7707F95}"/>
    <cellStyle name="20% - Accent1 57 2 2" xfId="6938" xr:uid="{14FC6D7D-A9FD-4E58-852A-2A34F7AF1ABF}"/>
    <cellStyle name="20% - Accent1 57 2 3" xfId="10234" xr:uid="{B0903D46-C424-4F17-87B6-3EBE3DAE7B7C}"/>
    <cellStyle name="20% - Accent1 57 3" xfId="5271" xr:uid="{6FAE6AAA-D1A5-4249-AD4D-DA1E8D55D8F7}"/>
    <cellStyle name="20% - Accent1 57 4" xfId="8567" xr:uid="{6C0F40BC-3592-445F-9153-822A29619257}"/>
    <cellStyle name="20% - Accent1 58" xfId="1963" xr:uid="{8669943E-66F6-4C1D-BC3A-62986A06D5B6}"/>
    <cellStyle name="20% - Accent1 58 2" xfId="3665" xr:uid="{912914D3-35F2-4270-A625-1C50CE5E94E4}"/>
    <cellStyle name="20% - Accent1 58 2 2" xfId="6958" xr:uid="{3556A1E9-9057-4AE3-9A5F-A2F35922D36A}"/>
    <cellStyle name="20% - Accent1 58 2 3" xfId="10254" xr:uid="{DA40BBD8-F0C4-43BA-AABA-9913211FEC5B}"/>
    <cellStyle name="20% - Accent1 58 3" xfId="5291" xr:uid="{1E1F35AA-4B98-48E6-9461-A132453784E3}"/>
    <cellStyle name="20% - Accent1 58 4" xfId="8587" xr:uid="{3B3A0C20-B771-4166-B12C-D8CCE5B36441}"/>
    <cellStyle name="20% - Accent1 59" xfId="1980" xr:uid="{42320236-4B0B-4D3A-900B-3EC988161785}"/>
    <cellStyle name="20% - Accent1 59 2" xfId="3680" xr:uid="{4AD5BFF9-7B59-4DD8-AA50-DD6DA48369B9}"/>
    <cellStyle name="20% - Accent1 59 2 2" xfId="6973" xr:uid="{F80E90C9-13FD-44E5-9009-5403E5F61886}"/>
    <cellStyle name="20% - Accent1 59 2 3" xfId="10269" xr:uid="{6CD64035-1128-4A48-A262-213681271727}"/>
    <cellStyle name="20% - Accent1 59 3" xfId="5306" xr:uid="{8DF1187F-1C4E-4440-AA68-46B2EE0E9737}"/>
    <cellStyle name="20% - Accent1 59 4" xfId="8602" xr:uid="{F84B7CF8-96DE-4021-97A4-0A97C002C6DB}"/>
    <cellStyle name="20% - Accent1 6" xfId="483" xr:uid="{70680F42-2E11-4061-9E18-9FD868072A3E}"/>
    <cellStyle name="20% - Accent1 6 2" xfId="1065" xr:uid="{33F29018-2249-4E62-9EC6-F0CFF39936FE}"/>
    <cellStyle name="20% - Accent1 6 2 2" xfId="2804" xr:uid="{644BE1FB-47DE-43D9-899E-560C8CBBCF9F}"/>
    <cellStyle name="20% - Accent1 6 2 2 2" xfId="6097" xr:uid="{1D103F39-23E8-461B-BBBE-C09102A0AE07}"/>
    <cellStyle name="20% - Accent1 6 2 2 3" xfId="9393" xr:uid="{F316925F-69CE-4F61-BC6D-CFBE2D10743E}"/>
    <cellStyle name="20% - Accent1 6 2 3" xfId="4430" xr:uid="{F7B4DD2A-38A6-4C16-968D-5697EF04725C}"/>
    <cellStyle name="20% - Accent1 6 2 4" xfId="7725" xr:uid="{E9A5A55D-9A76-45F7-B947-782AE7E95522}"/>
    <cellStyle name="20% - Accent1 6 3" xfId="2281" xr:uid="{0BC1BF3A-4804-4864-971A-059FAFF79C72}"/>
    <cellStyle name="20% - Accent1 6 3 2" xfId="5581" xr:uid="{1EDCD2FE-6585-49E8-ADAE-B37D4BEE2AAD}"/>
    <cellStyle name="20% - Accent1 6 3 3" xfId="8877" xr:uid="{D70863BA-2609-490C-A07B-8DC93F4B77BC}"/>
    <cellStyle name="20% - Accent1 6 4" xfId="3915" xr:uid="{4E3292C9-6455-4662-8546-39762151DE01}"/>
    <cellStyle name="20% - Accent1 6 5" xfId="7208" xr:uid="{E97C25C1-8072-4BB3-ADED-CD99EF968A77}"/>
    <cellStyle name="20% - Accent1 60" xfId="1995" xr:uid="{193F83A5-C3C7-456C-A9D3-FF253A6986CF}"/>
    <cellStyle name="20% - Accent1 60 2" xfId="3694" xr:uid="{B2A8D46A-FB27-4014-8C11-5AB5956EE0CE}"/>
    <cellStyle name="20% - Accent1 60 2 2" xfId="6987" xr:uid="{A59E9197-3498-4896-9907-037EE2060D51}"/>
    <cellStyle name="20% - Accent1 60 2 3" xfId="10283" xr:uid="{09873EFF-AFA8-470B-954F-630888B06B1E}"/>
    <cellStyle name="20% - Accent1 60 3" xfId="5320" xr:uid="{4D4431C5-7DB8-43ED-97A6-5F3681827E6B}"/>
    <cellStyle name="20% - Accent1 60 4" xfId="8616" xr:uid="{E73044EF-4105-4EE3-82EB-88DC4E777863}"/>
    <cellStyle name="20% - Accent1 61" xfId="2016" xr:uid="{88046334-6C56-435F-8F8F-CBBA2C5C59C1}"/>
    <cellStyle name="20% - Accent1 61 2" xfId="3714" xr:uid="{98AE2E9F-87C5-4637-B99D-1CC0A4274D5E}"/>
    <cellStyle name="20% - Accent1 61 2 2" xfId="7007" xr:uid="{FBE09E08-36FD-4B19-AF3C-24CD6E42D0F6}"/>
    <cellStyle name="20% - Accent1 61 2 3" xfId="10303" xr:uid="{758DBE3E-F14B-4727-98B2-CFC580EA50F4}"/>
    <cellStyle name="20% - Accent1 61 3" xfId="5340" xr:uid="{0FD60DAD-DCC6-41B2-A472-C8B1410E35B0}"/>
    <cellStyle name="20% - Accent1 61 4" xfId="8636" xr:uid="{F5C582D1-3CA3-48D6-874A-850F82626EEC}"/>
    <cellStyle name="20% - Accent1 62" xfId="2031" xr:uid="{29357798-97C2-4BA0-86BE-C21775E667B0}"/>
    <cellStyle name="20% - Accent1 62 2" xfId="3729" xr:uid="{647B292F-D556-467C-878A-F36A6A245519}"/>
    <cellStyle name="20% - Accent1 62 2 2" xfId="7022" xr:uid="{B40BBA95-1C53-4876-AE08-FE89FD5B8193}"/>
    <cellStyle name="20% - Accent1 62 2 3" xfId="10318" xr:uid="{3FB6FB78-5368-4797-BB47-77D8013A9E53}"/>
    <cellStyle name="20% - Accent1 62 3" xfId="5355" xr:uid="{CEF71AC1-E62B-42B6-8514-409B489C0AB7}"/>
    <cellStyle name="20% - Accent1 62 4" xfId="8651" xr:uid="{DA6C03F0-044B-4228-8AFE-636F2AC09372}"/>
    <cellStyle name="20% - Accent1 63" xfId="2045" xr:uid="{261C0369-B266-4944-8342-3630B497915B}"/>
    <cellStyle name="20% - Accent1 63 2" xfId="3743" xr:uid="{A1E63656-09C4-4785-B3E3-A87DD5CBAFC5}"/>
    <cellStyle name="20% - Accent1 63 2 2" xfId="7036" xr:uid="{D55C3373-9B2A-4AB6-936C-D4D0244A21AB}"/>
    <cellStyle name="20% - Accent1 63 2 3" xfId="10332" xr:uid="{5D3736BF-4358-4A1B-83DA-33A5124454FD}"/>
    <cellStyle name="20% - Accent1 63 3" xfId="5369" xr:uid="{61AC4347-2BE8-4CAF-B9B8-78AFCBFF7361}"/>
    <cellStyle name="20% - Accent1 63 4" xfId="8665" xr:uid="{524C2F54-11EA-4DF7-9472-F0050FE55F66}"/>
    <cellStyle name="20% - Accent1 64" xfId="956" xr:uid="{287857CA-C40D-4BB1-897F-706FFA4E81B8}"/>
    <cellStyle name="20% - Accent1 65" xfId="2073" xr:uid="{CE054C79-13B2-4260-AA16-1A95B47C3260}"/>
    <cellStyle name="20% - Accent1 65 2" xfId="5396" xr:uid="{E3B27BBA-90C1-4C86-9FC0-7D9382B946BA}"/>
    <cellStyle name="20% - Accent1 65 3" xfId="8692" xr:uid="{5CF65E5B-6202-44E2-8BF1-B9705CC5829B}"/>
    <cellStyle name="20% - Accent1 66" xfId="2141" xr:uid="{13085CAD-9C9B-4FAB-97AF-11AD2FB06B03}"/>
    <cellStyle name="20% - Accent1 66 2" xfId="5445" xr:uid="{9F188A7F-AFD1-4D22-B6B8-C962B6771068}"/>
    <cellStyle name="20% - Accent1 66 3" xfId="8741" xr:uid="{B33D8468-1FCF-4750-8032-BA329F39DAFE}"/>
    <cellStyle name="20% - Accent1 67" xfId="3781" xr:uid="{638A055B-991E-499A-B938-B2295BBC6A44}"/>
    <cellStyle name="20% - Accent1 67 2" xfId="10359" xr:uid="{B740596E-FBB1-43C4-B41D-C2CBEEB15ADB}"/>
    <cellStyle name="20% - Accent1 68" xfId="10413" xr:uid="{A8AC48FE-C0C7-4CD6-9678-07C99FE6F4CF}"/>
    <cellStyle name="20% - Accent1 69" xfId="10454" xr:uid="{B15D9B60-8A13-4A91-AE9F-FCD6AF85806C}"/>
    <cellStyle name="20% - Accent1 7" xfId="520" xr:uid="{437CAF7E-6614-4291-9EAD-A8785896409C}"/>
    <cellStyle name="20% - Accent1 7 2" xfId="1082" xr:uid="{21838AB6-FB9D-4D8D-828B-6CB0AD724002}"/>
    <cellStyle name="20% - Accent1 7 2 2" xfId="2820" xr:uid="{235FDAE8-CCC4-4889-9E30-50A825D8BD6D}"/>
    <cellStyle name="20% - Accent1 7 2 2 2" xfId="6113" xr:uid="{BF1792F0-A6AC-41A0-8487-22B21DC80881}"/>
    <cellStyle name="20% - Accent1 7 2 2 3" xfId="9409" xr:uid="{59A29829-E820-48E9-B11F-E6B4E71C6317}"/>
    <cellStyle name="20% - Accent1 7 2 3" xfId="4446" xr:uid="{45344997-E9B7-4CDA-A703-D7B031C80C9C}"/>
    <cellStyle name="20% - Accent1 7 2 4" xfId="7741" xr:uid="{4D12BFD4-8E4D-4831-9E9C-C8722D1CF8FF}"/>
    <cellStyle name="20% - Accent1 7 3" xfId="2318" xr:uid="{399B83EF-D9F0-44FE-948E-3C360D5600C7}"/>
    <cellStyle name="20% - Accent1 7 3 2" xfId="5616" xr:uid="{E16EF7EE-5EA3-460B-B61A-EECB3C6AD575}"/>
    <cellStyle name="20% - Accent1 7 3 3" xfId="8912" xr:uid="{B794BE1C-E677-4EF9-8BBF-79561638B6B6}"/>
    <cellStyle name="20% - Accent1 7 4" xfId="3950" xr:uid="{1C9ABA55-19FB-46E9-B964-D9F97B5650E5}"/>
    <cellStyle name="20% - Accent1 7 5" xfId="7243" xr:uid="{F5C27E39-09AD-47DE-83E4-6D0CBD4B75B2}"/>
    <cellStyle name="20% - Accent1 70" xfId="7074" xr:uid="{5A167625-DDAC-43BF-9998-0EE0F775F138}"/>
    <cellStyle name="20% - Accent1 8" xfId="556" xr:uid="{C4F38E94-A8F6-4C90-927A-8D3313333859}"/>
    <cellStyle name="20% - Accent1 8 2" xfId="1098" xr:uid="{DF0827FB-BC5E-467D-9975-213FC1D312F8}"/>
    <cellStyle name="20% - Accent1 8 2 2" xfId="2836" xr:uid="{0DBEF1AC-591D-4A32-81B2-BCA1C8E18AAF}"/>
    <cellStyle name="20% - Accent1 8 2 2 2" xfId="6129" xr:uid="{162EA074-86EB-4193-BDC5-12CDF0538DAF}"/>
    <cellStyle name="20% - Accent1 8 2 2 3" xfId="9425" xr:uid="{D4A1A599-18A9-408A-9DA4-7FADD78A71D3}"/>
    <cellStyle name="20% - Accent1 8 2 3" xfId="4462" xr:uid="{595BB044-EE29-4701-8B49-614B670258C3}"/>
    <cellStyle name="20% - Accent1 8 2 4" xfId="7757" xr:uid="{DC49A188-EFAB-43CD-B364-9C37BA144F9C}"/>
    <cellStyle name="20% - Accent1 8 3" xfId="2354" xr:uid="{12D8987D-2AEC-42EF-B929-F5B2A2707217}"/>
    <cellStyle name="20% - Accent1 8 3 2" xfId="5649" xr:uid="{739E5116-0088-4992-97E7-90E4A6C9857F}"/>
    <cellStyle name="20% - Accent1 8 3 3" xfId="8945" xr:uid="{FA28FCBF-B761-4C13-976F-CECFB692096B}"/>
    <cellStyle name="20% - Accent1 8 4" xfId="3983" xr:uid="{79D67DE8-9ED9-4738-958B-08DF3D22EB56}"/>
    <cellStyle name="20% - Accent1 8 5" xfId="7276" xr:uid="{7E0550E0-3D17-48E6-A243-495D2F66473A}"/>
    <cellStyle name="20% - Accent1 9" xfId="591" xr:uid="{92B6CCC7-3F03-4A5A-BB8C-CA1A3B507FCA}"/>
    <cellStyle name="20% - Accent1 9 2" xfId="1113" xr:uid="{21B3D2D9-60EE-4CDB-806E-2FE2FFD480C6}"/>
    <cellStyle name="20% - Accent1 9 2 2" xfId="2851" xr:uid="{EB827E82-D434-4C21-8DB2-6F2FC834186D}"/>
    <cellStyle name="20% - Accent1 9 2 2 2" xfId="6144" xr:uid="{F6556F3A-6E68-41CD-A47E-EE825A4433AD}"/>
    <cellStyle name="20% - Accent1 9 2 2 3" xfId="9440" xr:uid="{6A78D33F-A451-4843-8CE4-A24D637AB2B0}"/>
    <cellStyle name="20% - Accent1 9 2 3" xfId="4477" xr:uid="{34DD557F-9AD7-46BB-974F-244EDFEC87CE}"/>
    <cellStyle name="20% - Accent1 9 2 4" xfId="7772" xr:uid="{A70218F5-4655-4874-975C-1F3A20184269}"/>
    <cellStyle name="20% - Accent1 9 3" xfId="2389" xr:uid="{27ECA1DF-AAAB-4C95-A8BC-631BAC4708E8}"/>
    <cellStyle name="20% - Accent1 9 3 2" xfId="5682" xr:uid="{BBCB44B2-F348-417F-B0EC-665A5F74F5C0}"/>
    <cellStyle name="20% - Accent1 9 3 3" xfId="8978" xr:uid="{2225F57F-961A-453A-8E7D-66F4ADEAFCD4}"/>
    <cellStyle name="20% - Accent1 9 4" xfId="4016" xr:uid="{A0B1C732-91CE-44F0-ACF0-2D3CC8094697}"/>
    <cellStyle name="20% - Accent1 9 5" xfId="7309" xr:uid="{65BEA36E-70A0-4A0E-B75B-6848AE4A74B0}"/>
    <cellStyle name="20% - Accent2" xfId="32" builtinId="34" customBuiltin="1"/>
    <cellStyle name="20% - Accent2 10" xfId="626" xr:uid="{2FF58917-8E4F-43CF-8559-A20F30660A22}"/>
    <cellStyle name="20% - Accent2 10 2" xfId="1129" xr:uid="{C0E10DBE-24F6-4107-869E-BF0D7E42EB90}"/>
    <cellStyle name="20% - Accent2 10 2 2" xfId="2867" xr:uid="{76387C24-6D9D-418F-BDE1-FB8CF06CA112}"/>
    <cellStyle name="20% - Accent2 10 2 2 2" xfId="6160" xr:uid="{72E443D7-5F88-48C8-9517-E480FE12A9A3}"/>
    <cellStyle name="20% - Accent2 10 2 2 3" xfId="9456" xr:uid="{BB51015A-C8C9-4F56-9856-2878E7A4F41B}"/>
    <cellStyle name="20% - Accent2 10 2 3" xfId="4493" xr:uid="{84357E91-CF5F-4249-BCBC-95879EC325AE}"/>
    <cellStyle name="20% - Accent2 10 2 4" xfId="7788" xr:uid="{B237F4CD-E12C-465E-B50C-E6A18CD98B5F}"/>
    <cellStyle name="20% - Accent2 10 3" xfId="2424" xr:uid="{11CABD13-0D1B-47DD-AC6F-38535D342074}"/>
    <cellStyle name="20% - Accent2 10 3 2" xfId="5717" xr:uid="{B62A6517-BFB5-4028-B04A-C68CB6B636F6}"/>
    <cellStyle name="20% - Accent2 10 3 3" xfId="9013" xr:uid="{DCB7C7EC-0A01-4E98-8990-AD778A2303F0}"/>
    <cellStyle name="20% - Accent2 10 4" xfId="4051" xr:uid="{5331E56D-A8DD-4D01-B4A6-FA739BDD1072}"/>
    <cellStyle name="20% - Accent2 10 5" xfId="7344" xr:uid="{889B22B2-E5E6-4F1F-A71B-95312255DC54}"/>
    <cellStyle name="20% - Accent2 11" xfId="659" xr:uid="{54922D87-D646-41F7-8A55-B1DA6E3205F5}"/>
    <cellStyle name="20% - Accent2 11 2" xfId="1144" xr:uid="{E24DB90A-5B3E-4FAB-937F-3C55BF10F162}"/>
    <cellStyle name="20% - Accent2 11 2 2" xfId="2882" xr:uid="{A59F0F11-5351-44AB-8F2F-5E1206AE7598}"/>
    <cellStyle name="20% - Accent2 11 2 2 2" xfId="6175" xr:uid="{BD596906-AA76-4F9C-8584-FF8672786A88}"/>
    <cellStyle name="20% - Accent2 11 2 2 3" xfId="9471" xr:uid="{8C9FED58-EDC8-46D4-BD17-DB4FB76F6268}"/>
    <cellStyle name="20% - Accent2 11 2 3" xfId="4508" xr:uid="{351F7C06-D642-4727-8802-F615472B9B32}"/>
    <cellStyle name="20% - Accent2 11 2 4" xfId="7803" xr:uid="{6ACDEB22-AA42-4F24-92D3-4B3494C19145}"/>
    <cellStyle name="20% - Accent2 11 3" xfId="2457" xr:uid="{E7B195CF-1383-4AAE-939D-C0D78E5D7105}"/>
    <cellStyle name="20% - Accent2 11 3 2" xfId="5750" xr:uid="{C9664A12-5666-4A44-BCEF-2ED1C47D49EA}"/>
    <cellStyle name="20% - Accent2 11 3 3" xfId="9046" xr:uid="{8A3CF677-F21B-4FB2-959F-AA8F71421439}"/>
    <cellStyle name="20% - Accent2 11 4" xfId="4084" xr:uid="{5B48213E-0881-4DA9-BE6D-7F5A5D710E58}"/>
    <cellStyle name="20% - Accent2 11 5" xfId="7377" xr:uid="{BFE824E3-905D-4434-BD26-633D17AEB128}"/>
    <cellStyle name="20% - Accent2 12" xfId="700" xr:uid="{76134A03-A501-4E9E-B279-80E79B73B50B}"/>
    <cellStyle name="20% - Accent2 12 2" xfId="1165" xr:uid="{C13E47E0-A2A9-4B10-9568-E218A9620191}"/>
    <cellStyle name="20% - Accent2 12 2 2" xfId="2900" xr:uid="{8C111E81-6C49-44A3-8BA1-F3FBE334FDDB}"/>
    <cellStyle name="20% - Accent2 12 2 2 2" xfId="6193" xr:uid="{B98CE46D-ACBA-40E1-A689-D66C2BBABE79}"/>
    <cellStyle name="20% - Accent2 12 2 2 3" xfId="9489" xr:uid="{4E380340-AD25-4FBC-A8E6-A1F26413A2BC}"/>
    <cellStyle name="20% - Accent2 12 2 3" xfId="4526" xr:uid="{A0041417-13CF-45F5-B603-3C8DDAC976A4}"/>
    <cellStyle name="20% - Accent2 12 2 4" xfId="7821" xr:uid="{4D426BA0-9845-4AF3-AD30-A75AC7E0FFF3}"/>
    <cellStyle name="20% - Accent2 12 3" xfId="2490" xr:uid="{264939EB-BE48-4F9C-918D-54D9702EFD6E}"/>
    <cellStyle name="20% - Accent2 12 3 2" xfId="5783" xr:uid="{B02BCD11-0C9E-4C22-8214-6A07E231E2A0}"/>
    <cellStyle name="20% - Accent2 12 3 3" xfId="9079" xr:uid="{5DB11A92-0479-4E74-9350-055408F9AA34}"/>
    <cellStyle name="20% - Accent2 12 4" xfId="4117" xr:uid="{D4F3D39D-1429-447B-A72E-1CD121927D6C}"/>
    <cellStyle name="20% - Accent2 12 5" xfId="7410" xr:uid="{BA28B1C0-678D-49BA-83F4-A2810955E047}"/>
    <cellStyle name="20% - Accent2 13" xfId="733" xr:uid="{2561C392-39E3-4C30-8EF8-742A07A25E56}"/>
    <cellStyle name="20% - Accent2 13 2" xfId="1183" xr:uid="{44545F4B-26A2-4ADA-9E5F-B53A315B09BC}"/>
    <cellStyle name="20% - Accent2 13 2 2" xfId="2915" xr:uid="{40BE2297-C11D-4C8B-B544-1861AB69BCEC}"/>
    <cellStyle name="20% - Accent2 13 2 2 2" xfId="6208" xr:uid="{55B951E6-CB06-48B2-9C4A-FB0C65CC74AE}"/>
    <cellStyle name="20% - Accent2 13 2 2 3" xfId="9504" xr:uid="{9B501A3C-0E35-4AEA-8E19-76BEDE74AC64}"/>
    <cellStyle name="20% - Accent2 13 2 3" xfId="4541" xr:uid="{BC4D6475-CC50-4DA4-A6C0-44FCDC265ED4}"/>
    <cellStyle name="20% - Accent2 13 2 4" xfId="7836" xr:uid="{B77FD834-2133-4FAB-BD74-F349E806A13B}"/>
    <cellStyle name="20% - Accent2 13 3" xfId="2523" xr:uid="{24618793-3296-46E0-B5BE-37DBED55394C}"/>
    <cellStyle name="20% - Accent2 13 3 2" xfId="5816" xr:uid="{EAD75A3E-6C04-4210-9DC3-BF12CBE4EE49}"/>
    <cellStyle name="20% - Accent2 13 3 3" xfId="9112" xr:uid="{DE7C1179-9235-4A33-8408-56966616153B}"/>
    <cellStyle name="20% - Accent2 13 4" xfId="4150" xr:uid="{F2483BF9-A190-425F-8A32-B82574A4A7C1}"/>
    <cellStyle name="20% - Accent2 13 5" xfId="7443" xr:uid="{074EF5FA-988B-48F2-B7E9-CD5112AA30EF}"/>
    <cellStyle name="20% - Accent2 14" xfId="766" xr:uid="{1FE4C991-4F78-446A-9420-CCD01E4C4406}"/>
    <cellStyle name="20% - Accent2 14 2" xfId="1198" xr:uid="{CB54CE8C-7653-4EBB-9280-A32712F2DA56}"/>
    <cellStyle name="20% - Accent2 14 2 2" xfId="2930" xr:uid="{0EF48CD6-A536-483F-B6AF-8F6BAD9B6CCD}"/>
    <cellStyle name="20% - Accent2 14 2 2 2" xfId="6223" xr:uid="{4109F3CC-A240-4CA7-A8BE-0B4948A7CBD5}"/>
    <cellStyle name="20% - Accent2 14 2 2 3" xfId="9519" xr:uid="{09090741-367D-4F75-8CC3-414F8F467043}"/>
    <cellStyle name="20% - Accent2 14 2 3" xfId="4556" xr:uid="{44838782-D286-427A-B893-F0C0D0E0F4B9}"/>
    <cellStyle name="20% - Accent2 14 2 4" xfId="7851" xr:uid="{F59B9A6D-6F05-4CB0-B59C-F9D3E6C1EF8A}"/>
    <cellStyle name="20% - Accent2 14 3" xfId="2556" xr:uid="{916037F4-09AB-46FC-8AB3-9924E956BCF8}"/>
    <cellStyle name="20% - Accent2 14 3 2" xfId="5849" xr:uid="{3B4FEEC4-F39E-4151-9A36-2F867EE4A258}"/>
    <cellStyle name="20% - Accent2 14 3 3" xfId="9145" xr:uid="{18B95277-DEF6-4CB2-85B4-D7CD8F4CC6B2}"/>
    <cellStyle name="20% - Accent2 14 4" xfId="4183" xr:uid="{6D565D22-EF56-4A6C-B5C9-1FD7774A0CA9}"/>
    <cellStyle name="20% - Accent2 14 5" xfId="7476" xr:uid="{E9150146-9AB6-49D4-8378-1AA9B6A1E96A}"/>
    <cellStyle name="20% - Accent2 15" xfId="799" xr:uid="{4EBB2CD8-14F6-44E4-8DD2-E4A3DF5C1643}"/>
    <cellStyle name="20% - Accent2 15 2" xfId="1213" xr:uid="{04490D56-6EE6-463A-841C-8B4DFCF425D6}"/>
    <cellStyle name="20% - Accent2 15 2 2" xfId="2945" xr:uid="{E22F6C06-0335-44CF-BF51-856AD6F68BFB}"/>
    <cellStyle name="20% - Accent2 15 2 2 2" xfId="6238" xr:uid="{181DD98F-1B53-4B35-A2F6-DE34DCE6A2D5}"/>
    <cellStyle name="20% - Accent2 15 2 2 3" xfId="9534" xr:uid="{FACC4A0E-0959-433C-A12A-809DA4863664}"/>
    <cellStyle name="20% - Accent2 15 2 3" xfId="4571" xr:uid="{A27F071B-E114-4A9C-981D-06EE953F1378}"/>
    <cellStyle name="20% - Accent2 15 2 4" xfId="7866" xr:uid="{2AC84C0B-10EE-44E8-B96D-84A2AFDA7797}"/>
    <cellStyle name="20% - Accent2 15 3" xfId="2589" xr:uid="{D8CFBDE8-DB48-4B8A-8CF6-FEFB97E0E766}"/>
    <cellStyle name="20% - Accent2 15 3 2" xfId="5882" xr:uid="{C64EFE38-0FC0-4662-99E0-22D92314005C}"/>
    <cellStyle name="20% - Accent2 15 3 3" xfId="9178" xr:uid="{E0E92FF7-49C8-4312-A5A9-F7DC679343CE}"/>
    <cellStyle name="20% - Accent2 15 4" xfId="4216" xr:uid="{858214C5-D696-4C55-B01A-B389CBDCBCAB}"/>
    <cellStyle name="20% - Accent2 15 5" xfId="7509" xr:uid="{6FE47B8D-EAF0-4FF8-AA6B-196CD985163D}"/>
    <cellStyle name="20% - Accent2 16" xfId="842" xr:uid="{4435AEF6-C33D-466B-B555-F98D609954B4}"/>
    <cellStyle name="20% - Accent2 16 2" xfId="1228" xr:uid="{6038720A-69D3-4B4E-9D3B-B50B52255835}"/>
    <cellStyle name="20% - Accent2 16 2 2" xfId="2960" xr:uid="{4966F8A7-E7A8-4CA0-8E9D-26B6014DF0D6}"/>
    <cellStyle name="20% - Accent2 16 2 2 2" xfId="6253" xr:uid="{37303C4C-E744-4055-B630-FCF66A2D71C7}"/>
    <cellStyle name="20% - Accent2 16 2 2 3" xfId="9549" xr:uid="{5D8E381A-3D49-4BB6-8F2B-B5516290644B}"/>
    <cellStyle name="20% - Accent2 16 2 3" xfId="4586" xr:uid="{BDA3561A-F788-4B6C-93F9-CECA7E94E389}"/>
    <cellStyle name="20% - Accent2 16 2 4" xfId="7881" xr:uid="{FAD194B6-F0A3-4923-AEBF-D6973E325823}"/>
    <cellStyle name="20% - Accent2 16 3" xfId="2623" xr:uid="{43543C20-7934-4437-BE38-9EB425D74BE5}"/>
    <cellStyle name="20% - Accent2 16 3 2" xfId="5916" xr:uid="{E41B448D-57C5-4C57-89BB-68BB2E26DC33}"/>
    <cellStyle name="20% - Accent2 16 3 3" xfId="9212" xr:uid="{C092832C-9414-47A4-8370-165841117F32}"/>
    <cellStyle name="20% - Accent2 16 4" xfId="4249" xr:uid="{13B1C034-5663-4470-9C69-70628DB188EB}"/>
    <cellStyle name="20% - Accent2 16 5" xfId="7543" xr:uid="{C622A2B6-6C27-468F-861E-1BDA767A9A1C}"/>
    <cellStyle name="20% - Accent2 17" xfId="886" xr:uid="{5B8535F5-073A-4063-B2D6-E2DB62175292}"/>
    <cellStyle name="20% - Accent2 17 2" xfId="1252" xr:uid="{EAEACAFC-2A78-4B67-B7BA-2C76DF58355B}"/>
    <cellStyle name="20% - Accent2 17 2 2" xfId="2982" xr:uid="{3BFD2D51-2F99-408A-8E76-082101571437}"/>
    <cellStyle name="20% - Accent2 17 2 2 2" xfId="6275" xr:uid="{0C1C1FC0-5C92-4F94-8638-EF3BA3C09697}"/>
    <cellStyle name="20% - Accent2 17 2 2 3" xfId="9571" xr:uid="{602946BC-2F62-41C8-AA6E-C36C59876A50}"/>
    <cellStyle name="20% - Accent2 17 2 3" xfId="4608" xr:uid="{D1C3B735-1E1F-44F9-9446-358BBC68E4D7}"/>
    <cellStyle name="20% - Accent2 17 2 4" xfId="7904" xr:uid="{06F587B4-C5F6-4D8C-994A-7538C5695459}"/>
    <cellStyle name="20% - Accent2 17 3" xfId="2666" xr:uid="{13F69432-5208-4E4D-BC45-67757400DC7F}"/>
    <cellStyle name="20% - Accent2 17 3 2" xfId="5959" xr:uid="{48078B9F-62FC-4D6F-9BB0-4C108A566650}"/>
    <cellStyle name="20% - Accent2 17 3 3" xfId="9255" xr:uid="{8DCAD6D5-7750-4146-9639-2D9B953F313C}"/>
    <cellStyle name="20% - Accent2 17 4" xfId="4292" xr:uid="{8022FA0B-1AD5-4D5C-88C6-72228B3288A4}"/>
    <cellStyle name="20% - Accent2 17 5" xfId="7586" xr:uid="{B1F90F56-5208-489E-A3F6-FF1A35EC8F9F}"/>
    <cellStyle name="20% - Accent2 18" xfId="923" xr:uid="{16F2F4EB-0F7E-474E-A13E-7BA07E664A06}"/>
    <cellStyle name="20% - Accent2 18 2" xfId="1267" xr:uid="{924A5E6E-3178-4CF5-816D-149507C17ABE}"/>
    <cellStyle name="20% - Accent2 18 2 2" xfId="2997" xr:uid="{B480A043-800A-4037-988B-E21AC6E886BD}"/>
    <cellStyle name="20% - Accent2 18 2 2 2" xfId="6290" xr:uid="{67BE6E20-1C29-4DF5-AC9A-55AF3C2314F9}"/>
    <cellStyle name="20% - Accent2 18 2 2 3" xfId="9586" xr:uid="{4589D860-0E41-405E-9600-0E3E1DBC6254}"/>
    <cellStyle name="20% - Accent2 18 2 3" xfId="4623" xr:uid="{766CCA43-03C6-4359-B260-12C9A5605EE1}"/>
    <cellStyle name="20% - Accent2 18 2 4" xfId="7919" xr:uid="{16C828E7-55EB-4E30-B992-4551E99398EE}"/>
    <cellStyle name="20% - Accent2 18 3" xfId="2703" xr:uid="{3A2E2A07-6163-4165-998D-0B60B392E229}"/>
    <cellStyle name="20% - Accent2 18 3 2" xfId="5996" xr:uid="{BA876563-7279-4190-A961-99E638E54E6C}"/>
    <cellStyle name="20% - Accent2 18 3 3" xfId="9292" xr:uid="{21F8BD79-022E-4293-9FA2-B6D210690CEC}"/>
    <cellStyle name="20% - Accent2 18 4" xfId="4329" xr:uid="{4F8D3B77-B3B3-44CC-BA52-F01EFFEBAC2B}"/>
    <cellStyle name="20% - Accent2 18 5" xfId="7623" xr:uid="{7033334F-87F8-4CBE-B03C-45281B91486B}"/>
    <cellStyle name="20% - Accent2 19" xfId="1282" xr:uid="{BF6AFC7A-478C-4A1A-9076-BF8DF7C5A1BA}"/>
    <cellStyle name="20% - Accent2 19 2" xfId="3012" xr:uid="{E4A5951D-6921-4280-AAD6-B9519EBD089B}"/>
    <cellStyle name="20% - Accent2 19 2 2" xfId="6305" xr:uid="{D4C7C8B7-62BF-465C-BA02-41DE69199B50}"/>
    <cellStyle name="20% - Accent2 19 2 3" xfId="9601" xr:uid="{E440FEB4-6D61-47F8-82C6-DA1429911DC8}"/>
    <cellStyle name="20% - Accent2 19 3" xfId="4638" xr:uid="{4F65D8A0-74C8-4FDA-996F-6E1759B0F276}"/>
    <cellStyle name="20% - Accent2 19 4" xfId="7934" xr:uid="{B5E16062-6E00-4516-89AB-01D615701D9B}"/>
    <cellStyle name="20% - Accent2 2" xfId="105" xr:uid="{FF98ADC8-99C2-457C-897F-8899023B9366}"/>
    <cellStyle name="20% - Accent2 2 10" xfId="660" xr:uid="{98C7F53F-B8BA-4EAA-9BBE-E7023599CA8B}"/>
    <cellStyle name="20% - Accent2 2 10 2" xfId="2458" xr:uid="{AE99009C-A4C0-4D67-BD11-54685D5B77B4}"/>
    <cellStyle name="20% - Accent2 2 10 2 2" xfId="5751" xr:uid="{56C4E839-B154-4100-8417-C1986E303D65}"/>
    <cellStyle name="20% - Accent2 2 10 2 3" xfId="9047" xr:uid="{0BF4DBBC-5034-4605-89DB-4FE498DEDD38}"/>
    <cellStyle name="20% - Accent2 2 10 3" xfId="4085" xr:uid="{7BBDBE3F-9E6E-40A1-9877-0CB5CC2AFF94}"/>
    <cellStyle name="20% - Accent2 2 10 4" xfId="7378" xr:uid="{ED7D36AF-B3CE-4552-8AC8-5FD1C3741C9F}"/>
    <cellStyle name="20% - Accent2 2 11" xfId="701" xr:uid="{9C5D48CE-DF8E-4A6C-9A5E-3C6A71F7127F}"/>
    <cellStyle name="20% - Accent2 2 11 2" xfId="2491" xr:uid="{99B148D7-38EA-40E3-B4EA-4CFF9DC9139C}"/>
    <cellStyle name="20% - Accent2 2 11 2 2" xfId="5784" xr:uid="{F734F721-E1C8-4C2E-B228-4F07D9D32FCF}"/>
    <cellStyle name="20% - Accent2 2 11 2 3" xfId="9080" xr:uid="{F7AE6FFB-9914-478E-B128-7C788637DA78}"/>
    <cellStyle name="20% - Accent2 2 11 3" xfId="4118" xr:uid="{4D9AD22B-5774-4A0F-B944-035FC476F293}"/>
    <cellStyle name="20% - Accent2 2 11 4" xfId="7411" xr:uid="{31A9EA26-CB1E-4D86-B99F-BF9BD4A8C3C5}"/>
    <cellStyle name="20% - Accent2 2 12" xfId="734" xr:uid="{4498953A-A02D-4835-BDAC-9A5E3E178B2C}"/>
    <cellStyle name="20% - Accent2 2 12 2" xfId="2524" xr:uid="{4A91486D-EB99-4C8B-9449-5113B3D657C5}"/>
    <cellStyle name="20% - Accent2 2 12 2 2" xfId="5817" xr:uid="{27A5ED3A-696A-4511-89E3-23EBA6662FE5}"/>
    <cellStyle name="20% - Accent2 2 12 2 3" xfId="9113" xr:uid="{3C824F0F-B2EB-442D-AC7D-DEB9D0DEFCBC}"/>
    <cellStyle name="20% - Accent2 2 12 3" xfId="4151" xr:uid="{125C2804-2CD3-48CE-ACDE-ABEACE76D14A}"/>
    <cellStyle name="20% - Accent2 2 12 4" xfId="7444" xr:uid="{1FB946A6-DE55-4438-845A-2A20ED8BC859}"/>
    <cellStyle name="20% - Accent2 2 13" xfId="767" xr:uid="{15ED8252-1472-43F5-A6D8-B6AB2BDD7A46}"/>
    <cellStyle name="20% - Accent2 2 13 2" xfId="2557" xr:uid="{DB8A923B-1CF3-4BB2-983D-228FB66023A2}"/>
    <cellStyle name="20% - Accent2 2 13 2 2" xfId="5850" xr:uid="{8165A9CA-D949-4870-948E-F078B6F25063}"/>
    <cellStyle name="20% - Accent2 2 13 2 3" xfId="9146" xr:uid="{CA2B18A4-D947-4FDF-9B53-3D41711A29F3}"/>
    <cellStyle name="20% - Accent2 2 13 3" xfId="4184" xr:uid="{1C685D76-1BE1-4F95-9E5C-031C55A897DE}"/>
    <cellStyle name="20% - Accent2 2 13 4" xfId="7477" xr:uid="{B70A3E53-5C2C-461D-BB44-EB75EF771511}"/>
    <cellStyle name="20% - Accent2 2 14" xfId="800" xr:uid="{7918E3DB-635E-4897-9770-E34C0DA82D12}"/>
    <cellStyle name="20% - Accent2 2 14 2" xfId="2590" xr:uid="{D23B6A27-F1BA-4457-B926-A43430022F32}"/>
    <cellStyle name="20% - Accent2 2 14 2 2" xfId="5883" xr:uid="{3B9B1438-269D-4770-9FEA-CC52001D1D63}"/>
    <cellStyle name="20% - Accent2 2 14 2 3" xfId="9179" xr:uid="{21025BA7-A384-41D7-B7EC-DEBBC780025A}"/>
    <cellStyle name="20% - Accent2 2 14 3" xfId="4217" xr:uid="{37A64599-90C1-4D15-8E43-F61A767FCDC9}"/>
    <cellStyle name="20% - Accent2 2 14 4" xfId="7510" xr:uid="{63A6620D-5A96-4450-A468-3F6197D7981D}"/>
    <cellStyle name="20% - Accent2 2 15" xfId="843" xr:uid="{431A9ED4-D37E-446F-AAD3-D4131BCCC0FD}"/>
    <cellStyle name="20% - Accent2 2 15 2" xfId="2624" xr:uid="{6FA2EB5A-FB05-451E-BDF1-6E2A2B4609B6}"/>
    <cellStyle name="20% - Accent2 2 15 2 2" xfId="5917" xr:uid="{40AB6906-586A-40F5-84CD-50D01CD5BE43}"/>
    <cellStyle name="20% - Accent2 2 15 2 3" xfId="9213" xr:uid="{1664D43D-411D-4031-87E0-E0D5FFF310FA}"/>
    <cellStyle name="20% - Accent2 2 15 3" xfId="4250" xr:uid="{DC1A061C-FFD6-45AC-BABA-5C06DB623B4A}"/>
    <cellStyle name="20% - Accent2 2 15 4" xfId="7544" xr:uid="{90B37AB2-F8EC-4E57-8DD5-311FB7A5BBDE}"/>
    <cellStyle name="20% - Accent2 2 16" xfId="887" xr:uid="{A6F3DBA2-F715-431B-9166-9A5DCE234FFA}"/>
    <cellStyle name="20% - Accent2 2 16 2" xfId="2667" xr:uid="{EB9BD8B8-FA58-4CC3-8553-EF09F71CBD76}"/>
    <cellStyle name="20% - Accent2 2 16 2 2" xfId="5960" xr:uid="{DC2B6712-CEE4-4E8F-8B91-AD5FBB7CD72E}"/>
    <cellStyle name="20% - Accent2 2 16 2 3" xfId="9256" xr:uid="{798CA5EB-BD81-412D-9676-326B62768391}"/>
    <cellStyle name="20% - Accent2 2 16 3" xfId="4293" xr:uid="{7A0EE2C6-AE5A-4743-8508-E6DC7645A73C}"/>
    <cellStyle name="20% - Accent2 2 16 4" xfId="7587" xr:uid="{B8D56CDB-33A5-485D-A212-3B20AD07F79D}"/>
    <cellStyle name="20% - Accent2 2 17" xfId="924" xr:uid="{13C8133D-79CD-4E94-8032-6C0A488CE87C}"/>
    <cellStyle name="20% - Accent2 2 17 2" xfId="2704" xr:uid="{971B7604-BAB1-4CC3-8A18-CA4571C8CDED}"/>
    <cellStyle name="20% - Accent2 2 17 2 2" xfId="5997" xr:uid="{8CBCCEE5-DFFA-4EF9-B6FE-35D84BDF5C05}"/>
    <cellStyle name="20% - Accent2 2 17 2 3" xfId="9293" xr:uid="{253DB63B-5CBA-433E-A6A8-D131A6B06175}"/>
    <cellStyle name="20% - Accent2 2 17 3" xfId="4330" xr:uid="{4C0D33A1-10FB-40F3-A920-3591B14A0448}"/>
    <cellStyle name="20% - Accent2 2 17 4" xfId="7624" xr:uid="{A8014E10-F006-4DED-9B15-F79B29F01C2B}"/>
    <cellStyle name="20% - Accent2 2 18" xfId="959" xr:uid="{C50C7FF0-AA77-4B6E-A144-8CDAAEAD8CF3}"/>
    <cellStyle name="20% - Accent2 2 18 2" xfId="2736" xr:uid="{F7EB8C15-1158-465B-B399-A1A95783C8DC}"/>
    <cellStyle name="20% - Accent2 2 18 2 2" xfId="6029" xr:uid="{BDFDB27B-9B16-4ABC-A4D5-B3559FB3B7BA}"/>
    <cellStyle name="20% - Accent2 2 18 2 3" xfId="9325" xr:uid="{6D51AB3A-4220-4867-9CE5-3176ED55A3E4}"/>
    <cellStyle name="20% - Accent2 2 18 3" xfId="4362" xr:uid="{72B99D5D-268A-4BA6-B79E-3B2B50A897C5}"/>
    <cellStyle name="20% - Accent2 2 18 4" xfId="7656" xr:uid="{9E9F63F1-1BF4-472A-8CD7-CB23D8075F63}"/>
    <cellStyle name="20% - Accent2 2 19" xfId="2076" xr:uid="{1B94FD90-639B-4685-8838-D1B3E1329A48}"/>
    <cellStyle name="20% - Accent2 2 19 2" xfId="5399" xr:uid="{5C330926-3D4A-4C63-A540-9CAAB5685099}"/>
    <cellStyle name="20% - Accent2 2 19 3" xfId="8695" xr:uid="{57098F25-923C-44D4-8351-0E63C00784D4}"/>
    <cellStyle name="20% - Accent2 2 2" xfId="331" xr:uid="{27E3D781-5594-455C-9284-F9C32BA88835}"/>
    <cellStyle name="20% - Accent2 2 2 2" xfId="2184" xr:uid="{15BAD401-4D71-45C0-A88C-0A82E6A9F1AE}"/>
    <cellStyle name="20% - Accent2 2 2 2 2" xfId="5485" xr:uid="{E126B57D-0200-4F6A-A865-79DC8E2A086C}"/>
    <cellStyle name="20% - Accent2 2 2 2 3" xfId="8781" xr:uid="{DB6F7B7C-A303-40A7-939E-13B81E4C8680}"/>
    <cellStyle name="20% - Accent2 2 2 3" xfId="3819" xr:uid="{9A6AAE5F-1F85-49D3-AFAD-94F9E0B31ADD}"/>
    <cellStyle name="20% - Accent2 2 2 4" xfId="7112" xr:uid="{57D1C3D5-8D34-4F1B-9BD0-24F82486C4CB}"/>
    <cellStyle name="20% - Accent2 2 20" xfId="2155" xr:uid="{39B22D56-256A-4AA3-8F2F-C1C0B25E1927}"/>
    <cellStyle name="20% - Accent2 2 20 2" xfId="5459" xr:uid="{C3B69C34-20BD-4FC6-A209-A85CAC2D6E87}"/>
    <cellStyle name="20% - Accent2 2 20 3" xfId="8755" xr:uid="{234AB143-1ED9-424B-A7DA-6DFB4E5CDB04}"/>
    <cellStyle name="20% - Accent2 2 21" xfId="3795" xr:uid="{1135F382-30F6-4F16-ADC8-59814A4C7FE7}"/>
    <cellStyle name="20% - Accent2 2 21 2" xfId="10362" xr:uid="{A43E3E61-CCE3-4D3B-A9F1-5BC068693D8A}"/>
    <cellStyle name="20% - Accent2 2 22" xfId="10416" xr:uid="{85FA2484-9D56-43D5-BC3B-1E9508524CF8}"/>
    <cellStyle name="20% - Accent2 2 23" xfId="10457" xr:uid="{46ABCAFA-2590-4787-8A0A-4454F6E508B0}"/>
    <cellStyle name="20% - Accent2 2 24" xfId="7088" xr:uid="{D0BEDD2B-BF4A-4B0F-8DD2-B4314785E7C8}"/>
    <cellStyle name="20% - Accent2 2 3" xfId="420" xr:uid="{A5D036E0-780A-402F-94BF-3C632710D9B7}"/>
    <cellStyle name="20% - Accent2 2 3 2" xfId="2218" xr:uid="{B9077D4C-3DAD-4595-AC62-2111AE8FFFF8}"/>
    <cellStyle name="20% - Accent2 2 3 2 2" xfId="5518" xr:uid="{5DCF32C7-9B42-4098-89CA-C7D312F61B19}"/>
    <cellStyle name="20% - Accent2 2 3 2 3" xfId="8814" xr:uid="{C892627D-49A0-4074-8E7C-ED5B9973E191}"/>
    <cellStyle name="20% - Accent2 2 3 3" xfId="3852" xr:uid="{83121C96-D32C-43EE-9A11-7BC331ACA17A}"/>
    <cellStyle name="20% - Accent2 2 3 4" xfId="7145" xr:uid="{0F5458CF-959A-4CC7-82E6-7E666007505E}"/>
    <cellStyle name="20% - Accent2 2 4" xfId="453" xr:uid="{49697CB2-F31F-4648-84C5-CFACCACAD135}"/>
    <cellStyle name="20% - Accent2 2 4 2" xfId="2251" xr:uid="{286F0D20-D49B-435F-BD3B-506146698602}"/>
    <cellStyle name="20% - Accent2 2 4 2 2" xfId="5551" xr:uid="{CEC5FBFC-7D21-4AA7-8170-8EFC4CD14C2A}"/>
    <cellStyle name="20% - Accent2 2 4 2 3" xfId="8847" xr:uid="{71D36BA1-3904-4CFB-BF14-A0D603058BD9}"/>
    <cellStyle name="20% - Accent2 2 4 3" xfId="3885" xr:uid="{1B77A4F0-C099-4C51-A809-3AEFCFF3305F}"/>
    <cellStyle name="20% - Accent2 2 4 4" xfId="7178" xr:uid="{44063000-9F6B-48D7-9A70-6104998AA0F7}"/>
    <cellStyle name="20% - Accent2 2 5" xfId="512" xr:uid="{50B2A1ED-67A8-4DE5-B868-CFA5ABFFCFF4}"/>
    <cellStyle name="20% - Accent2 2 5 2" xfId="2310" xr:uid="{FCD1BEA8-3505-4CA4-8B5B-E74561592F65}"/>
    <cellStyle name="20% - Accent2 2 5 2 2" xfId="5610" xr:uid="{9DD41B6C-551C-4849-A753-B4F90A1CC990}"/>
    <cellStyle name="20% - Accent2 2 5 2 3" xfId="8906" xr:uid="{523A7DED-C313-46AD-A9A3-F1F765D81D6C}"/>
    <cellStyle name="20% - Accent2 2 5 3" xfId="3944" xr:uid="{D439E163-828C-4664-B42B-2985D0670188}"/>
    <cellStyle name="20% - Accent2 2 5 4" xfId="7237" xr:uid="{72988BF2-9C4B-450A-A99D-8A32A86BAFB1}"/>
    <cellStyle name="20% - Accent2 2 6" xfId="523" xr:uid="{42DE51C3-135D-4D14-866B-5B6CF69BCB55}"/>
    <cellStyle name="20% - Accent2 2 6 2" xfId="2321" xr:uid="{EBEB8D40-4558-47BC-97FD-C67E571002F8}"/>
    <cellStyle name="20% - Accent2 2 6 2 2" xfId="5619" xr:uid="{3F9A25B0-3BFF-4B35-86DC-67570BED1833}"/>
    <cellStyle name="20% - Accent2 2 6 2 3" xfId="8915" xr:uid="{F29EA7AC-21F5-40D7-B3E4-86F177F398F0}"/>
    <cellStyle name="20% - Accent2 2 6 3" xfId="3953" xr:uid="{225E1AFF-7893-48D1-9E5E-9C442CC89608}"/>
    <cellStyle name="20% - Accent2 2 6 4" xfId="7246" xr:uid="{BE49C938-761E-4C32-92C3-8CABE7725879}"/>
    <cellStyle name="20% - Accent2 2 7" xfId="559" xr:uid="{51D654EB-23FB-403D-9B35-AE26C6B6E20B}"/>
    <cellStyle name="20% - Accent2 2 7 2" xfId="2357" xr:uid="{6CF28147-AC4E-428D-9D43-5CAF7B601D48}"/>
    <cellStyle name="20% - Accent2 2 7 2 2" xfId="5652" xr:uid="{8DA6DA3F-F8BA-464F-8CB7-25D745D165EF}"/>
    <cellStyle name="20% - Accent2 2 7 2 3" xfId="8948" xr:uid="{E7DF8034-D636-410D-A826-5A7E73A10AC3}"/>
    <cellStyle name="20% - Accent2 2 7 3" xfId="3986" xr:uid="{43D5EE54-02C3-42C1-87AA-03BA8D422A24}"/>
    <cellStyle name="20% - Accent2 2 7 4" xfId="7279" xr:uid="{9CFEBA84-DA05-450F-9B53-643577C45CCB}"/>
    <cellStyle name="20% - Accent2 2 8" xfId="594" xr:uid="{3DCD0CD2-7CA3-4459-BFA4-FBB1C849E1B1}"/>
    <cellStyle name="20% - Accent2 2 8 2" xfId="2392" xr:uid="{DBB6AF94-C0A4-42E8-BEDD-3457EA17C7F9}"/>
    <cellStyle name="20% - Accent2 2 8 2 2" xfId="5685" xr:uid="{9009641D-5D9C-45E6-9ED2-6A3FF49CBA13}"/>
    <cellStyle name="20% - Accent2 2 8 2 3" xfId="8981" xr:uid="{051D2126-4357-4253-BA6F-DBB492E1B43C}"/>
    <cellStyle name="20% - Accent2 2 8 3" xfId="4019" xr:uid="{AB586E2E-5C8B-42E4-9C8E-DE5A42B0BF13}"/>
    <cellStyle name="20% - Accent2 2 8 4" xfId="7312" xr:uid="{D56E0131-A8DA-4560-9F5F-312F4A941DCD}"/>
    <cellStyle name="20% - Accent2 2 9" xfId="627" xr:uid="{5D7A74D7-DE9F-4D09-B1B4-7B41FE36E809}"/>
    <cellStyle name="20% - Accent2 2 9 2" xfId="2425" xr:uid="{DA99A539-FD22-40FB-9D06-3F200421AF3F}"/>
    <cellStyle name="20% - Accent2 2 9 2 2" xfId="5718" xr:uid="{755A1596-CD8C-49E5-9A09-48AD0B7C790A}"/>
    <cellStyle name="20% - Accent2 2 9 2 3" xfId="9014" xr:uid="{3D3D37C9-EFB1-4A42-8CA3-66565767880E}"/>
    <cellStyle name="20% - Accent2 2 9 3" xfId="4052" xr:uid="{24267D34-49E8-4571-86B4-AFA14FD2CDA7}"/>
    <cellStyle name="20% - Accent2 2 9 4" xfId="7345" xr:uid="{00606AD8-24C2-45A1-AF1B-BE19EDAA2B87}"/>
    <cellStyle name="20% - Accent2 20" xfId="1298" xr:uid="{F781C4C5-D3BE-4CEB-A30B-5F34761F34A1}"/>
    <cellStyle name="20% - Accent2 20 2" xfId="3027" xr:uid="{39B02458-8BEF-4D71-84C3-29FDEEDEC521}"/>
    <cellStyle name="20% - Accent2 20 2 2" xfId="6320" xr:uid="{57E90E86-16FC-42F3-8F78-A32BBC25E719}"/>
    <cellStyle name="20% - Accent2 20 2 3" xfId="9616" xr:uid="{A76DCF84-5552-4DF2-B69C-A0688C489EDC}"/>
    <cellStyle name="20% - Accent2 20 3" xfId="4653" xr:uid="{0022E929-5568-4153-BBE3-AC09A895F756}"/>
    <cellStyle name="20% - Accent2 20 4" xfId="7949" xr:uid="{9C45A425-A0D1-4F2C-9C44-39D1BE5FC319}"/>
    <cellStyle name="20% - Accent2 21" xfId="1314" xr:uid="{E74D5D21-E210-481E-A7E1-A070ADECD9EF}"/>
    <cellStyle name="20% - Accent2 21 2" xfId="3042" xr:uid="{6A78D389-5202-4C31-AF9E-7AD54F078F5D}"/>
    <cellStyle name="20% - Accent2 21 2 2" xfId="6335" xr:uid="{43429F1F-BE24-4270-91AE-7ECC145A728D}"/>
    <cellStyle name="20% - Accent2 21 2 3" xfId="9631" xr:uid="{B7D01613-5DC4-44BD-8D29-DAD9B6D04466}"/>
    <cellStyle name="20% - Accent2 21 3" xfId="4668" xr:uid="{9435E4C7-3BC7-4CFD-A0C2-F89A1096B7A9}"/>
    <cellStyle name="20% - Accent2 21 4" xfId="7964" xr:uid="{97C089C0-BFB8-4D9B-9E54-6E68E0034012}"/>
    <cellStyle name="20% - Accent2 22" xfId="1336" xr:uid="{6DA201E7-0C3A-4B31-A424-348811100FAA}"/>
    <cellStyle name="20% - Accent2 22 2" xfId="3064" xr:uid="{624DA193-416A-4753-AC1F-73772584CA43}"/>
    <cellStyle name="20% - Accent2 22 2 2" xfId="6357" xr:uid="{56D5C830-D5A2-4D8A-AD9D-681872D72FD7}"/>
    <cellStyle name="20% - Accent2 22 2 3" xfId="9653" xr:uid="{7CDBEBC0-9C5C-481B-AD41-319059571FF9}"/>
    <cellStyle name="20% - Accent2 22 3" xfId="4690" xr:uid="{454A5CF5-E1D0-404A-AB71-F01D4F6FC84D}"/>
    <cellStyle name="20% - Accent2 22 4" xfId="7986" xr:uid="{B6735B02-8CDB-4297-828E-D3066B503EC1}"/>
    <cellStyle name="20% - Accent2 23" xfId="1354" xr:uid="{998ADBFB-0A40-40D4-B863-F75271583DCF}"/>
    <cellStyle name="20% - Accent2 23 2" xfId="3079" xr:uid="{D5D085BA-AC95-4AE3-91D1-0046CF1FDD83}"/>
    <cellStyle name="20% - Accent2 23 2 2" xfId="6372" xr:uid="{C7183683-7F4C-4FC7-A37D-C4C2DC6C0FE6}"/>
    <cellStyle name="20% - Accent2 23 2 3" xfId="9668" xr:uid="{1B3039A3-FAF2-4F15-9932-494111AD3B3E}"/>
    <cellStyle name="20% - Accent2 23 3" xfId="4705" xr:uid="{C7523483-C2A6-447D-AE24-8F209A180701}"/>
    <cellStyle name="20% - Accent2 23 4" xfId="8001" xr:uid="{555B90D2-A5FF-4E88-84F3-BCF5028726F6}"/>
    <cellStyle name="20% - Accent2 24" xfId="1370" xr:uid="{27DAD1CE-E2FD-4C77-8DE5-A0A4AA48449D}"/>
    <cellStyle name="20% - Accent2 24 2" xfId="3094" xr:uid="{2B8122DB-B62F-47C1-9825-92D7D43303C2}"/>
    <cellStyle name="20% - Accent2 24 2 2" xfId="6387" xr:uid="{A39DAC9A-E264-4D6C-8723-94441E12D533}"/>
    <cellStyle name="20% - Accent2 24 2 3" xfId="9683" xr:uid="{2A3FD64A-0F0B-4E02-9478-75B2B1BAD97C}"/>
    <cellStyle name="20% - Accent2 24 3" xfId="4720" xr:uid="{C616D000-6677-410A-9FEA-6AD78CCCF7AD}"/>
    <cellStyle name="20% - Accent2 24 4" xfId="8016" xr:uid="{7873EB7F-3449-49E9-84EE-D413EC8F9FC3}"/>
    <cellStyle name="20% - Accent2 25" xfId="1387" xr:uid="{8AAC3843-331B-4AAF-8720-5946079D9285}"/>
    <cellStyle name="20% - Accent2 25 2" xfId="3110" xr:uid="{D8E34C27-18B9-4642-A843-0CE16BCE7F42}"/>
    <cellStyle name="20% - Accent2 25 2 2" xfId="6403" xr:uid="{4E2438D5-3B7D-41CC-B5C1-1BB1A0BC5337}"/>
    <cellStyle name="20% - Accent2 25 2 3" xfId="9699" xr:uid="{7533120D-CF43-4B50-B616-C83DDA7C0804}"/>
    <cellStyle name="20% - Accent2 25 3" xfId="4736" xr:uid="{8EFEBE22-F9FC-4E72-85E6-8B79A9371E56}"/>
    <cellStyle name="20% - Accent2 25 4" xfId="8032" xr:uid="{6DA3DC3D-F521-4B8B-945C-738581ECC1BC}"/>
    <cellStyle name="20% - Accent2 26" xfId="1409" xr:uid="{77EBAAEA-4174-4256-A91A-3B8C06918A71}"/>
    <cellStyle name="20% - Accent2 26 2" xfId="3132" xr:uid="{E8BF7822-543F-45D2-B07F-C7CD417CA28A}"/>
    <cellStyle name="20% - Accent2 26 2 2" xfId="6425" xr:uid="{D8869B47-9151-4E97-8FBF-4C74E40D3E48}"/>
    <cellStyle name="20% - Accent2 26 2 3" xfId="9721" xr:uid="{7CF51779-7885-494F-A3CE-E9304E6E72F2}"/>
    <cellStyle name="20% - Accent2 26 3" xfId="4758" xr:uid="{70AFB82A-7C66-4156-860B-FF1A9BDC2C42}"/>
    <cellStyle name="20% - Accent2 26 4" xfId="8054" xr:uid="{5B60F571-D528-4F9B-87E9-F55AD0CA12BA}"/>
    <cellStyle name="20% - Accent2 27" xfId="1424" xr:uid="{BA663FF8-B734-4BF8-92FD-0C425FB4ED8B}"/>
    <cellStyle name="20% - Accent2 27 2" xfId="3147" xr:uid="{FAC4258A-5842-4B41-9EB1-943FF8784728}"/>
    <cellStyle name="20% - Accent2 27 2 2" xfId="6440" xr:uid="{DA60779D-F8ED-4251-8841-F4E4008BACE5}"/>
    <cellStyle name="20% - Accent2 27 2 3" xfId="9736" xr:uid="{9E67BD50-8C90-4460-91A7-9B7C4BE8A92A}"/>
    <cellStyle name="20% - Accent2 27 3" xfId="4773" xr:uid="{81F208A5-5FE8-470D-90F6-6CF0BCAB3BFB}"/>
    <cellStyle name="20% - Accent2 27 4" xfId="8069" xr:uid="{4EE36373-C868-4220-B5B2-84FD9E1A3D98}"/>
    <cellStyle name="20% - Accent2 28" xfId="1439" xr:uid="{6FE4805D-5C0A-4619-8324-8B9F292459EC}"/>
    <cellStyle name="20% - Accent2 28 2" xfId="3162" xr:uid="{B76EE1B5-D0DF-4F8B-B65B-51440556C13B}"/>
    <cellStyle name="20% - Accent2 28 2 2" xfId="6455" xr:uid="{0C7DE3C8-FA42-40F5-A305-16D13C3BD9B8}"/>
    <cellStyle name="20% - Accent2 28 2 3" xfId="9751" xr:uid="{24645401-37FF-452B-AA6E-B581C529D7FA}"/>
    <cellStyle name="20% - Accent2 28 3" xfId="4788" xr:uid="{BE744225-068F-4AB7-A88D-1BBD336674AA}"/>
    <cellStyle name="20% - Accent2 28 4" xfId="8084" xr:uid="{16C82377-C19C-4E5A-86E1-4F1ED90DFEEE}"/>
    <cellStyle name="20% - Accent2 29" xfId="1454" xr:uid="{D7B4049B-CD2A-45AE-A3C5-5ED1366E928A}"/>
    <cellStyle name="20% - Accent2 29 2" xfId="3177" xr:uid="{FC1D7433-B4A7-4910-8A42-20CA19CF0383}"/>
    <cellStyle name="20% - Accent2 29 2 2" xfId="6470" xr:uid="{EAFB6751-E8BB-4D9B-B17E-7C87FACBD325}"/>
    <cellStyle name="20% - Accent2 29 2 3" xfId="9766" xr:uid="{E60FC8C1-D44E-4252-A6FA-3B7DC70C3F21}"/>
    <cellStyle name="20% - Accent2 29 3" xfId="4803" xr:uid="{1AE1D13F-1B85-485B-8394-189FFC1A4487}"/>
    <cellStyle name="20% - Accent2 29 4" xfId="8099" xr:uid="{DAF6DDA7-FE5C-4511-AEB7-B01593C7FED2}"/>
    <cellStyle name="20% - Accent2 3" xfId="330" xr:uid="{686AD32F-6B8A-40E7-B35A-166A930EBE2C}"/>
    <cellStyle name="20% - Accent2 3 2" xfId="1017" xr:uid="{3AC34B89-A83C-4B93-A5AC-82FED582845E}"/>
    <cellStyle name="20% - Accent2 3 2 2" xfId="2758" xr:uid="{4A61CA5E-7299-42F3-85B8-C98EA897C856}"/>
    <cellStyle name="20% - Accent2 3 2 2 2" xfId="6051" xr:uid="{5BDC9B55-4372-4A6A-B8F6-3E2A68142218}"/>
    <cellStyle name="20% - Accent2 3 2 2 3" xfId="9347" xr:uid="{874AE018-D1FC-4C32-B3B9-39DBBD5FDB45}"/>
    <cellStyle name="20% - Accent2 3 2 3" xfId="4384" xr:uid="{77460398-C03A-4A92-932F-80D5705AF9D8}"/>
    <cellStyle name="20% - Accent2 3 2 4" xfId="7679" xr:uid="{8AEF46AF-5FC9-47CA-BA88-6C8F47D8B295}"/>
    <cellStyle name="20% - Accent2 3 3" xfId="2183" xr:uid="{83C716E2-67D4-4025-A2E6-02FBDC159705}"/>
    <cellStyle name="20% - Accent2 3 3 2" xfId="5484" xr:uid="{9CF4DFAC-B110-4174-A8CE-E52CC6CC2D6B}"/>
    <cellStyle name="20% - Accent2 3 3 3" xfId="8780" xr:uid="{629B28AF-8D38-45F4-828E-6F856D116CD3}"/>
    <cellStyle name="20% - Accent2 3 4" xfId="3818" xr:uid="{FBB27C5B-EF91-471F-BB58-02DE8AB33A52}"/>
    <cellStyle name="20% - Accent2 3 5" xfId="7111" xr:uid="{B5955A7A-830D-4648-BC1F-8010F158783A}"/>
    <cellStyle name="20% - Accent2 30" xfId="1478" xr:uid="{FBD7EC00-E244-4374-AA66-2A7865AE2C93}"/>
    <cellStyle name="20% - Accent2 30 2" xfId="3199" xr:uid="{C76F5F2E-3653-41BE-9BED-EB7A121D56FE}"/>
    <cellStyle name="20% - Accent2 30 2 2" xfId="6492" xr:uid="{6A34AD0E-CA61-4342-ADFF-B92FD13C5547}"/>
    <cellStyle name="20% - Accent2 30 2 3" xfId="9788" xr:uid="{FB70C174-39FC-4C1A-8F89-2BC626FB79A9}"/>
    <cellStyle name="20% - Accent2 30 3" xfId="4825" xr:uid="{29C45411-F441-4D52-BD2A-BBBAC60C7C7A}"/>
    <cellStyle name="20% - Accent2 30 4" xfId="8121" xr:uid="{53447BED-52EF-48C6-8431-2DA52C6CAB9A}"/>
    <cellStyle name="20% - Accent2 31" xfId="1493" xr:uid="{2E17540D-1339-4A13-B8AF-A5E6C97B40A0}"/>
    <cellStyle name="20% - Accent2 31 2" xfId="3214" xr:uid="{70F678B9-9025-4AAD-8C0A-E8194FEE8FF4}"/>
    <cellStyle name="20% - Accent2 31 2 2" xfId="6507" xr:uid="{B2CB1118-3334-4F10-9E20-C6F1A316DF7D}"/>
    <cellStyle name="20% - Accent2 31 2 3" xfId="9803" xr:uid="{42568633-1DC1-430A-9ADC-6F7BD21A5845}"/>
    <cellStyle name="20% - Accent2 31 3" xfId="4840" xr:uid="{909B4A90-0B77-42A7-BA33-13408DD5BB8C}"/>
    <cellStyle name="20% - Accent2 31 4" xfId="8136" xr:uid="{58EE382E-7929-411B-9E50-7960EA539593}"/>
    <cellStyle name="20% - Accent2 32" xfId="1508" xr:uid="{3CC142BE-7D5B-4C5B-AF09-503B80201D95}"/>
    <cellStyle name="20% - Accent2 32 2" xfId="3229" xr:uid="{7FAF092A-19F3-48D7-8C2A-39F5A1F37F57}"/>
    <cellStyle name="20% - Accent2 32 2 2" xfId="6522" xr:uid="{2BC6184F-A030-494C-A8EA-C54667AB88C5}"/>
    <cellStyle name="20% - Accent2 32 2 3" xfId="9818" xr:uid="{C2425F64-0C35-4D7A-8EF9-15315F8FBB46}"/>
    <cellStyle name="20% - Accent2 32 3" xfId="4855" xr:uid="{95FC103E-6810-4AE0-8E8D-32451794CF4C}"/>
    <cellStyle name="20% - Accent2 32 4" xfId="8151" xr:uid="{6B1E7877-04D0-4C08-936A-73F3B2EF18C1}"/>
    <cellStyle name="20% - Accent2 33" xfId="1522" xr:uid="{7923531E-9A81-4E27-B771-7CC5064AA288}"/>
    <cellStyle name="20% - Accent2 33 2" xfId="3243" xr:uid="{F4B31A6B-0014-4DC3-88D7-86FD0F0EEDCA}"/>
    <cellStyle name="20% - Accent2 33 2 2" xfId="6536" xr:uid="{84599816-B9BB-4983-961D-7CED6824323B}"/>
    <cellStyle name="20% - Accent2 33 2 3" xfId="9832" xr:uid="{34E74F61-487F-4581-8783-E031FB03ADE8}"/>
    <cellStyle name="20% - Accent2 33 3" xfId="4869" xr:uid="{F9D58EE7-DA6A-4991-82B3-DE3F71E8FDB9}"/>
    <cellStyle name="20% - Accent2 33 4" xfId="8165" xr:uid="{A48671C6-A378-49B9-B820-D77B99D8BAC6}"/>
    <cellStyle name="20% - Accent2 34" xfId="1542" xr:uid="{DD81B159-E0AF-4B25-95EE-495985A61302}"/>
    <cellStyle name="20% - Accent2 34 2" xfId="3263" xr:uid="{011701FF-8F2B-4ECB-BEA7-B09795AE8EDE}"/>
    <cellStyle name="20% - Accent2 34 2 2" xfId="6556" xr:uid="{4CC5E2F1-4352-4DBC-8082-7A503B4C4200}"/>
    <cellStyle name="20% - Accent2 34 2 3" xfId="9852" xr:uid="{439AA4C7-B1E7-458C-8F14-9676979287DF}"/>
    <cellStyle name="20% - Accent2 34 3" xfId="4889" xr:uid="{48F66947-0B50-4EFC-9B72-077681B5EB5D}"/>
    <cellStyle name="20% - Accent2 34 4" xfId="8185" xr:uid="{0A38120E-D460-40E3-9C08-7940930E13EC}"/>
    <cellStyle name="20% - Accent2 35" xfId="1557" xr:uid="{925EFCE7-07D0-4EEE-9163-2C1A77AC51A7}"/>
    <cellStyle name="20% - Accent2 35 2" xfId="3278" xr:uid="{DE8E72C5-1ECF-4794-8444-A3106A9F3B31}"/>
    <cellStyle name="20% - Accent2 35 2 2" xfId="6571" xr:uid="{391956C2-2C11-4DF9-9FAD-F3E6A03AD3DE}"/>
    <cellStyle name="20% - Accent2 35 2 3" xfId="9867" xr:uid="{9C74AD7C-FFAC-41D7-AEDB-63E5141402F6}"/>
    <cellStyle name="20% - Accent2 35 3" xfId="4904" xr:uid="{76219856-4F5C-45B1-AC12-2C869702672F}"/>
    <cellStyle name="20% - Accent2 35 4" xfId="8200" xr:uid="{0615CA8F-B61C-4EFE-9352-8CD371B9A556}"/>
    <cellStyle name="20% - Accent2 36" xfId="1572" xr:uid="{F6FEF4CD-9BD4-4AA3-9A64-6740DA937D90}"/>
    <cellStyle name="20% - Accent2 36 2" xfId="3293" xr:uid="{DA7EAEE8-045B-4474-BA6E-A550618EA742}"/>
    <cellStyle name="20% - Accent2 36 2 2" xfId="6586" xr:uid="{4FA36054-B90A-408C-A5A3-9BE555B03AAA}"/>
    <cellStyle name="20% - Accent2 36 2 3" xfId="9882" xr:uid="{5E964C6E-CE0D-4F2E-A774-408E75EFE5D6}"/>
    <cellStyle name="20% - Accent2 36 3" xfId="4919" xr:uid="{F8856D97-1C39-4603-ADA0-EF974DCCDB87}"/>
    <cellStyle name="20% - Accent2 36 4" xfId="8215" xr:uid="{55713A42-3454-4D0A-8C10-2AD65020E0E2}"/>
    <cellStyle name="20% - Accent2 37" xfId="1587" xr:uid="{7A2456B3-8FB6-4A68-A743-7394D4C9E6CC}"/>
    <cellStyle name="20% - Accent2 37 2" xfId="3308" xr:uid="{FC5630B1-B6A1-43ED-B8E0-2D4E0C95A4E1}"/>
    <cellStyle name="20% - Accent2 37 2 2" xfId="6601" xr:uid="{04BE9088-1281-45D8-8DF7-D2D0A3881A65}"/>
    <cellStyle name="20% - Accent2 37 2 3" xfId="9897" xr:uid="{DE954F8F-D0C1-4EA4-A756-0D8CC82B5C3F}"/>
    <cellStyle name="20% - Accent2 37 3" xfId="4934" xr:uid="{EF0F6EE4-344D-4423-B11C-5797BD8573AE}"/>
    <cellStyle name="20% - Accent2 37 4" xfId="8230" xr:uid="{F07B4432-A782-49A1-9538-7844D8E45D27}"/>
    <cellStyle name="20% - Accent2 38" xfId="1602" xr:uid="{07E13D0D-2F4E-45F6-B9B8-C76C640DFCD4}"/>
    <cellStyle name="20% - Accent2 38 2" xfId="3323" xr:uid="{BF3B7E81-3DB4-48BC-A5C7-7E60EBE9F8F8}"/>
    <cellStyle name="20% - Accent2 38 2 2" xfId="6616" xr:uid="{588450D7-D304-46BC-98B6-71DF3014427F}"/>
    <cellStyle name="20% - Accent2 38 2 3" xfId="9912" xr:uid="{2C4E975B-D762-4367-9389-9C87C3A2849E}"/>
    <cellStyle name="20% - Accent2 38 3" xfId="4949" xr:uid="{014AEDAD-0E1B-4602-A24E-EA9665C42A55}"/>
    <cellStyle name="20% - Accent2 38 4" xfId="8245" xr:uid="{1285B6E9-21FE-4138-9D7C-BC11C8F112F2}"/>
    <cellStyle name="20% - Accent2 39" xfId="1626" xr:uid="{F2681027-0EFC-44DC-A8D4-DEDC08D49B07}"/>
    <cellStyle name="20% - Accent2 39 2" xfId="3345" xr:uid="{DCAACE1D-117D-463F-A36E-3BCD173F6E7E}"/>
    <cellStyle name="20% - Accent2 39 2 2" xfId="6638" xr:uid="{5B214B4E-8AF2-491A-98EC-F66CE6FBAE57}"/>
    <cellStyle name="20% - Accent2 39 2 3" xfId="9934" xr:uid="{3B07DABD-D7FC-453D-9435-C07E6A1B9C24}"/>
    <cellStyle name="20% - Accent2 39 3" xfId="4971" xr:uid="{F725CB4F-C3FC-4B4C-A566-5EEBCD2E2811}"/>
    <cellStyle name="20% - Accent2 39 4" xfId="8267" xr:uid="{06166989-B550-4514-81B9-00F852902ADB}"/>
    <cellStyle name="20% - Accent2 4" xfId="419" xr:uid="{492ECC95-F84F-4FB5-86E2-89F7785EB0D8}"/>
    <cellStyle name="20% - Accent2 4 2" xfId="1036" xr:uid="{0C1AEEF3-4A33-456A-B165-3EF04606DEBB}"/>
    <cellStyle name="20% - Accent2 4 2 2" xfId="2775" xr:uid="{DF6D3AA9-CDF0-4F2D-8CA5-E1F7736F17F7}"/>
    <cellStyle name="20% - Accent2 4 2 2 2" xfId="6068" xr:uid="{9CC4FD9D-1918-4B55-AF7F-17144C69F49F}"/>
    <cellStyle name="20% - Accent2 4 2 2 3" xfId="9364" xr:uid="{3896ED36-9684-4EAF-AC09-42D167609D13}"/>
    <cellStyle name="20% - Accent2 4 2 3" xfId="4401" xr:uid="{B5FC2406-5DC3-4D27-8554-0C00CF1D7835}"/>
    <cellStyle name="20% - Accent2 4 2 4" xfId="7696" xr:uid="{7A5EF901-A607-4A96-BCDB-0ABBC6FB14AD}"/>
    <cellStyle name="20% - Accent2 4 3" xfId="2217" xr:uid="{24B04FD1-B47A-48DC-8C5B-AE14F8138318}"/>
    <cellStyle name="20% - Accent2 4 3 2" xfId="5517" xr:uid="{BC04D42E-9167-4B3B-85E7-F71AD72C216F}"/>
    <cellStyle name="20% - Accent2 4 3 3" xfId="8813" xr:uid="{03086BBE-98DA-4175-8BDC-18CFE0C07AFA}"/>
    <cellStyle name="20% - Accent2 4 4" xfId="3851" xr:uid="{38583ECE-6BC0-4532-9CD7-0721A5666108}"/>
    <cellStyle name="20% - Accent2 4 5" xfId="7144" xr:uid="{B264A72B-07EB-4798-88C4-04465F2C0976}"/>
    <cellStyle name="20% - Accent2 40" xfId="1641" xr:uid="{45F35BA1-8520-4407-B166-EF18269698BD}"/>
    <cellStyle name="20% - Accent2 40 2" xfId="3360" xr:uid="{E04955EE-7CCC-467C-B107-AACBE61FE244}"/>
    <cellStyle name="20% - Accent2 40 2 2" xfId="6653" xr:uid="{38F407EA-1731-48DD-B4ED-A7DFBF8FFB09}"/>
    <cellStyle name="20% - Accent2 40 2 3" xfId="9949" xr:uid="{F2015DFB-2FC8-46B1-B9D3-D4351F0DABE8}"/>
    <cellStyle name="20% - Accent2 40 3" xfId="4986" xr:uid="{482263EB-94AE-4DAA-9FF9-0BEB06C98F41}"/>
    <cellStyle name="20% - Accent2 40 4" xfId="8282" xr:uid="{0F7E2763-5AE2-417F-93A2-CB6560C39918}"/>
    <cellStyle name="20% - Accent2 41" xfId="1656" xr:uid="{DB0DA8C4-54E9-409B-99CD-B46DD3D937F6}"/>
    <cellStyle name="20% - Accent2 41 2" xfId="3375" xr:uid="{87578E9C-A5B8-4DF2-906F-C0F4D316EA98}"/>
    <cellStyle name="20% - Accent2 41 2 2" xfId="6668" xr:uid="{B408C875-3613-436E-AC03-74BC65A9C008}"/>
    <cellStyle name="20% - Accent2 41 2 3" xfId="9964" xr:uid="{9AE52D22-3AA7-42A5-A3E8-8E439FB65457}"/>
    <cellStyle name="20% - Accent2 41 3" xfId="5001" xr:uid="{F9CE4579-898A-4714-8750-2DBA4618092D}"/>
    <cellStyle name="20% - Accent2 41 4" xfId="8297" xr:uid="{EC75D392-FBBE-4006-B9FF-6BE6E4BF909A}"/>
    <cellStyle name="20% - Accent2 42" xfId="1671" xr:uid="{82031F03-731D-4C6D-BB40-667A29411E0C}"/>
    <cellStyle name="20% - Accent2 42 2" xfId="3390" xr:uid="{69213279-E0B8-469B-8E5C-ACE4EA95BCEB}"/>
    <cellStyle name="20% - Accent2 42 2 2" xfId="6683" xr:uid="{5DD4B22C-656E-4BBF-B17D-AF724DEAB6A7}"/>
    <cellStyle name="20% - Accent2 42 2 3" xfId="9979" xr:uid="{531DA873-5613-4EC6-9D51-BA2946D48BD3}"/>
    <cellStyle name="20% - Accent2 42 3" xfId="5016" xr:uid="{F168F2FC-3A9B-44B8-8F94-E2BFEA8F9942}"/>
    <cellStyle name="20% - Accent2 42 4" xfId="8312" xr:uid="{D345A545-2CA8-4696-9241-100A85E91EE5}"/>
    <cellStyle name="20% - Accent2 43" xfId="1693" xr:uid="{4E70C9F4-AD03-4E9F-B552-3F91246F1D31}"/>
    <cellStyle name="20% - Accent2 43 2" xfId="3412" xr:uid="{785628E3-DD2B-4E3B-85B1-AE89A6D58E8B}"/>
    <cellStyle name="20% - Accent2 43 2 2" xfId="6705" xr:uid="{605FF07D-76F6-45A1-AF1C-0EC53F56747F}"/>
    <cellStyle name="20% - Accent2 43 2 3" xfId="10001" xr:uid="{247B85B6-63AE-40A6-AADA-9F2937928C08}"/>
    <cellStyle name="20% - Accent2 43 3" xfId="5038" xr:uid="{B1548B2E-CCC3-4580-A777-B0DDE4E17CCB}"/>
    <cellStyle name="20% - Accent2 43 4" xfId="8334" xr:uid="{A01E7959-0C9E-44CD-873A-BAA1681C6322}"/>
    <cellStyle name="20% - Accent2 44" xfId="1708" xr:uid="{D1DFB85B-0A53-4810-94C1-B9FA1416042B}"/>
    <cellStyle name="20% - Accent2 44 2" xfId="3427" xr:uid="{C309EB3A-992C-4116-87D7-36DFD4F407B2}"/>
    <cellStyle name="20% - Accent2 44 2 2" xfId="6720" xr:uid="{A7A7C3BE-CACE-4EB9-9D0F-A754CCC49F46}"/>
    <cellStyle name="20% - Accent2 44 2 3" xfId="10016" xr:uid="{6974CCF3-58C7-4B51-BC53-306DE41AC28B}"/>
    <cellStyle name="20% - Accent2 44 3" xfId="5053" xr:uid="{BDADC4E6-F148-4E73-ABBF-8451C9C2F8DE}"/>
    <cellStyle name="20% - Accent2 44 4" xfId="8349" xr:uid="{E71A844A-172E-445F-9FF9-B8B5E7365C44}"/>
    <cellStyle name="20% - Accent2 45" xfId="1723" xr:uid="{484C3E3C-D4BE-46A1-AA16-1EFBD03ADE6F}"/>
    <cellStyle name="20% - Accent2 45 2" xfId="3442" xr:uid="{1100A492-A943-4EF9-AED7-13A23D0E3E4C}"/>
    <cellStyle name="20% - Accent2 45 2 2" xfId="6735" xr:uid="{C71B88E7-6739-483E-94B1-0B60996A8CA0}"/>
    <cellStyle name="20% - Accent2 45 2 3" xfId="10031" xr:uid="{DB44B0D0-E21A-488D-B725-D69D66021652}"/>
    <cellStyle name="20% - Accent2 45 3" xfId="5068" xr:uid="{C817D13E-484D-47A9-B242-3505B9EA1DF8}"/>
    <cellStyle name="20% - Accent2 45 4" xfId="8364" xr:uid="{ABF2CD06-4FA8-475E-BE78-78B4CEBD03A1}"/>
    <cellStyle name="20% - Accent2 46" xfId="1738" xr:uid="{5FE2285F-0EDC-4381-ABBF-C2E5DCEF598A}"/>
    <cellStyle name="20% - Accent2 46 2" xfId="3457" xr:uid="{38C8A813-7881-40B6-A647-3228B0416590}"/>
    <cellStyle name="20% - Accent2 46 2 2" xfId="6750" xr:uid="{5375ED7A-3C73-4466-BD6D-DBA7C2FBDED7}"/>
    <cellStyle name="20% - Accent2 46 2 3" xfId="10046" xr:uid="{57F209AB-9065-46D8-B3D9-29C375448717}"/>
    <cellStyle name="20% - Accent2 46 3" xfId="5083" xr:uid="{9AF94804-5881-46C5-BF04-501FA4C53712}"/>
    <cellStyle name="20% - Accent2 46 4" xfId="8379" xr:uid="{8BA2F05B-C1E0-4715-B7AE-076FB1A811F1}"/>
    <cellStyle name="20% - Accent2 47" xfId="1753" xr:uid="{3D82B80A-5D92-4B29-A603-27FCA739C360}"/>
    <cellStyle name="20% - Accent2 47 2" xfId="3472" xr:uid="{FD0E89C1-999F-4B6B-A404-2715AEF9016A}"/>
    <cellStyle name="20% - Accent2 47 2 2" xfId="6765" xr:uid="{9F2ACBAE-ABCC-459C-9729-533882C243A1}"/>
    <cellStyle name="20% - Accent2 47 2 3" xfId="10061" xr:uid="{7B31DE93-9FB3-481E-B96D-0AB1137EBE35}"/>
    <cellStyle name="20% - Accent2 47 3" xfId="5098" xr:uid="{34BD3F9B-A9BF-41CA-AECD-D9448A93691A}"/>
    <cellStyle name="20% - Accent2 47 4" xfId="8394" xr:uid="{95624E66-C335-4D0D-9AA4-C4B25CEE5127}"/>
    <cellStyle name="20% - Accent2 48" xfId="1778" xr:uid="{80CF829D-6F32-4618-ACE1-449347BDCEC6}"/>
    <cellStyle name="20% - Accent2 48 2" xfId="3494" xr:uid="{E428E899-63E3-4A71-AC38-D0D15CE82857}"/>
    <cellStyle name="20% - Accent2 48 2 2" xfId="6787" xr:uid="{178E877F-38A9-4BDD-8223-2BB1467869C2}"/>
    <cellStyle name="20% - Accent2 48 2 3" xfId="10083" xr:uid="{1785DB7E-D410-4BBB-85B6-93FE32A45F71}"/>
    <cellStyle name="20% - Accent2 48 3" xfId="5120" xr:uid="{DD1CE0AB-D6DA-411A-BE45-F1B445637086}"/>
    <cellStyle name="20% - Accent2 48 4" xfId="8416" xr:uid="{E2EACC2E-D018-4DD8-8884-48D9A3FF6487}"/>
    <cellStyle name="20% - Accent2 49" xfId="1793" xr:uid="{E933E9D2-5C58-4744-A89E-3B126B132706}"/>
    <cellStyle name="20% - Accent2 49 2" xfId="3509" xr:uid="{9FA00FC2-8D5A-4961-AAAE-EC9C771B7616}"/>
    <cellStyle name="20% - Accent2 49 2 2" xfId="6802" xr:uid="{799D04C7-41D2-461E-9C82-C47229437E59}"/>
    <cellStyle name="20% - Accent2 49 2 3" xfId="10098" xr:uid="{4381EFB3-C3A5-4986-965F-70628651688F}"/>
    <cellStyle name="20% - Accent2 49 3" xfId="5135" xr:uid="{E37237AB-8727-4867-A0F7-C59508E0ACE9}"/>
    <cellStyle name="20% - Accent2 49 4" xfId="8431" xr:uid="{2771C871-5ED7-41E2-BD22-B5068618BE59}"/>
    <cellStyle name="20% - Accent2 5" xfId="452" xr:uid="{4713946B-8142-4A5F-AB3C-D2EFB08CDD7F}"/>
    <cellStyle name="20% - Accent2 5 2" xfId="1051" xr:uid="{60449FE9-964D-4AFD-84C2-6C9143D19780}"/>
    <cellStyle name="20% - Accent2 5 2 2" xfId="2790" xr:uid="{37BBEE2B-9706-469E-B0C1-6DC19F71EBFB}"/>
    <cellStyle name="20% - Accent2 5 2 2 2" xfId="6083" xr:uid="{1BE7F86A-FB67-4573-ACC8-E0B549E0D7BE}"/>
    <cellStyle name="20% - Accent2 5 2 2 3" xfId="9379" xr:uid="{4FA72B26-72EC-4362-AD74-1F40DB190403}"/>
    <cellStyle name="20% - Accent2 5 2 3" xfId="4416" xr:uid="{A76AC1BA-879A-4CD6-8622-69DFEA892AB9}"/>
    <cellStyle name="20% - Accent2 5 2 4" xfId="7711" xr:uid="{B86A970B-6C66-438F-AFF3-E94B526DDF94}"/>
    <cellStyle name="20% - Accent2 5 3" xfId="2250" xr:uid="{9894D93C-F779-44C8-8748-8DD99E35B928}"/>
    <cellStyle name="20% - Accent2 5 3 2" xfId="5550" xr:uid="{E87F8D28-136B-4F83-9C68-A13DB55521F8}"/>
    <cellStyle name="20% - Accent2 5 3 3" xfId="8846" xr:uid="{F782481D-AF47-4D90-9FC8-7B5DC2362D4E}"/>
    <cellStyle name="20% - Accent2 5 4" xfId="3884" xr:uid="{60F50527-78B6-45C7-ADB0-10293F6B25F8}"/>
    <cellStyle name="20% - Accent2 5 5" xfId="7177" xr:uid="{6FAF40C7-281C-4CA1-BF1C-F691807469FA}"/>
    <cellStyle name="20% - Accent2 50" xfId="1811" xr:uid="{00B2F0C4-20CB-4441-9BE9-71D9CF43572F}"/>
    <cellStyle name="20% - Accent2 50 2" xfId="3524" xr:uid="{3D36F74C-8CE6-408C-A948-EEC871B94CFD}"/>
    <cellStyle name="20% - Accent2 50 2 2" xfId="6817" xr:uid="{7E46A7DF-CD59-482B-B3AB-E447FD144C3B}"/>
    <cellStyle name="20% - Accent2 50 2 3" xfId="10113" xr:uid="{71B7EA13-B11A-4B89-92ED-E1C38BAEDF8C}"/>
    <cellStyle name="20% - Accent2 50 3" xfId="5150" xr:uid="{80B32835-6CD1-4EBD-BE6C-1F50C5884448}"/>
    <cellStyle name="20% - Accent2 50 4" xfId="8446" xr:uid="{8BAFE34A-C206-4637-B9C5-86B2806A53F9}"/>
    <cellStyle name="20% - Accent2 51" xfId="1826" xr:uid="{A6C82FD5-1F34-429D-AD4D-86050376A222}"/>
    <cellStyle name="20% - Accent2 51 2" xfId="3539" xr:uid="{76899E01-DD3E-4993-8BD8-F60B263EF64F}"/>
    <cellStyle name="20% - Accent2 51 2 2" xfId="6832" xr:uid="{E0648362-5ADA-4A93-95D4-6813F58FD8DF}"/>
    <cellStyle name="20% - Accent2 51 2 3" xfId="10128" xr:uid="{EC8FE518-08DB-49F0-9853-9BBF9C9CEE7C}"/>
    <cellStyle name="20% - Accent2 51 3" xfId="5165" xr:uid="{3C5685D3-19ED-4847-9EC8-8237F517999A}"/>
    <cellStyle name="20% - Accent2 51 4" xfId="8461" xr:uid="{9FEF0506-36DF-4811-8179-2A86286D9900}"/>
    <cellStyle name="20% - Accent2 52" xfId="1848" xr:uid="{E14C7FE7-3192-4D37-BF20-F9874B42725C}"/>
    <cellStyle name="20% - Accent2 52 2" xfId="3561" xr:uid="{8842ABDA-6E8F-4E06-B92F-50CE195F7D98}"/>
    <cellStyle name="20% - Accent2 52 2 2" xfId="6854" xr:uid="{BD848C74-950E-4E55-862B-D71C9B7882B7}"/>
    <cellStyle name="20% - Accent2 52 2 3" xfId="10150" xr:uid="{77A9E7E7-D8E6-4B16-B462-6977A07C6F37}"/>
    <cellStyle name="20% - Accent2 52 3" xfId="5187" xr:uid="{66A75699-D68E-4FFB-85D7-F21DDABB7B33}"/>
    <cellStyle name="20% - Accent2 52 4" xfId="8483" xr:uid="{347300CB-04F8-4007-A537-6AF64A2B68E2}"/>
    <cellStyle name="20% - Accent2 53" xfId="1863" xr:uid="{597F90E1-658A-4244-A3F3-E8113B7F3288}"/>
    <cellStyle name="20% - Accent2 53 2" xfId="3576" xr:uid="{C60FA970-E72A-4AC9-B700-AA2916846CE8}"/>
    <cellStyle name="20% - Accent2 53 2 2" xfId="6869" xr:uid="{D23EC856-0517-4FA3-8460-AEAB430BBA70}"/>
    <cellStyle name="20% - Accent2 53 2 3" xfId="10165" xr:uid="{B61AB5F5-001F-4CAF-95F4-9FABBA138F07}"/>
    <cellStyle name="20% - Accent2 53 3" xfId="5202" xr:uid="{C1AB46B4-F53A-41C1-8DA0-F56F204DF56A}"/>
    <cellStyle name="20% - Accent2 53 4" xfId="8498" xr:uid="{BBD3CE76-E19D-4F63-BB1E-31B8AB9546EE}"/>
    <cellStyle name="20% - Accent2 54" xfId="1881" xr:uid="{A5F9EE4B-381C-488D-84FF-38531F91A9A0}"/>
    <cellStyle name="20% - Accent2 54 2" xfId="3591" xr:uid="{EB48D5FD-A6DF-4E05-94A7-7AD0168240E5}"/>
    <cellStyle name="20% - Accent2 54 2 2" xfId="6884" xr:uid="{F67A5E89-B1FD-4314-A62E-B38BA1B38823}"/>
    <cellStyle name="20% - Accent2 54 2 3" xfId="10180" xr:uid="{FFFD4E91-3A24-45A2-B16F-80526AEFB1A6}"/>
    <cellStyle name="20% - Accent2 54 3" xfId="5217" xr:uid="{C7299D80-955F-4075-994A-08C78CC5E405}"/>
    <cellStyle name="20% - Accent2 54 4" xfId="8513" xr:uid="{C23305A0-4378-4AAC-8E83-1D2BB5826EEC}"/>
    <cellStyle name="20% - Accent2 55" xfId="1896" xr:uid="{AB38A865-A392-4F20-9838-C4E19B8A327E}"/>
    <cellStyle name="20% - Accent2 55 2" xfId="3606" xr:uid="{E02CD440-AB0C-4E89-8269-BDAF2D391A15}"/>
    <cellStyle name="20% - Accent2 55 2 2" xfId="6899" xr:uid="{5C6D7431-B47A-4C51-8A11-1CEA75EF7350}"/>
    <cellStyle name="20% - Accent2 55 2 3" xfId="10195" xr:uid="{66363594-5131-4CB0-BF1D-751B314C527D}"/>
    <cellStyle name="20% - Accent2 55 3" xfId="5232" xr:uid="{DE8CD296-B7DB-42A5-B0D5-EB43D2D41A13}"/>
    <cellStyle name="20% - Accent2 55 4" xfId="8528" xr:uid="{7F7EF22C-4CB6-4C3A-8593-374EDD2C743F}"/>
    <cellStyle name="20% - Accent2 56" xfId="1918" xr:uid="{AD6B8623-0A92-4954-AC34-00AA72B435C7}"/>
    <cellStyle name="20% - Accent2 56 2" xfId="3627" xr:uid="{CC547F03-1775-44CB-9874-4DA572B804FE}"/>
    <cellStyle name="20% - Accent2 56 2 2" xfId="6920" xr:uid="{374B7841-7D5D-44F5-BBC2-932009F14FF8}"/>
    <cellStyle name="20% - Accent2 56 2 3" xfId="10216" xr:uid="{95717129-1A4B-4E79-ABCD-8FA439FC385D}"/>
    <cellStyle name="20% - Accent2 56 3" xfId="5253" xr:uid="{024D91C1-3281-4F88-A59B-3D5FF0461B7A}"/>
    <cellStyle name="20% - Accent2 56 4" xfId="8549" xr:uid="{CED114A3-DDEB-4719-B46E-14286A8BFBEF}"/>
    <cellStyle name="20% - Accent2 57" xfId="1941" xr:uid="{2F513B2D-9365-44D4-93BE-3094D76A0C33}"/>
    <cellStyle name="20% - Accent2 57 2" xfId="3646" xr:uid="{CA545EDC-DD39-4711-A7A7-21B001267A6B}"/>
    <cellStyle name="20% - Accent2 57 2 2" xfId="6939" xr:uid="{D3610F7F-4BB8-44A4-BF40-739584AE54B7}"/>
    <cellStyle name="20% - Accent2 57 2 3" xfId="10235" xr:uid="{CFDBE97E-8D3D-4BFE-AD81-C3D6981989AB}"/>
    <cellStyle name="20% - Accent2 57 3" xfId="5272" xr:uid="{36E9E042-CC44-4BD0-B565-8309CB63D697}"/>
    <cellStyle name="20% - Accent2 57 4" xfId="8568" xr:uid="{F152BF2A-E5F9-481F-BA78-DC9102F1D9B9}"/>
    <cellStyle name="20% - Accent2 58" xfId="1964" xr:uid="{634E7B5D-E3D9-45D1-9F6D-7A11FEB7DE46}"/>
    <cellStyle name="20% - Accent2 58 2" xfId="3666" xr:uid="{EC5659AB-C6AF-4FB1-811C-2BBBA331D3E8}"/>
    <cellStyle name="20% - Accent2 58 2 2" xfId="6959" xr:uid="{BFC7AF6B-8D5B-4733-A53E-654571A78F0D}"/>
    <cellStyle name="20% - Accent2 58 2 3" xfId="10255" xr:uid="{4AAAFE06-86BA-4336-9283-E467B8E582C1}"/>
    <cellStyle name="20% - Accent2 58 3" xfId="5292" xr:uid="{23534FED-650A-4FB3-99B6-17CE7B8ABAE8}"/>
    <cellStyle name="20% - Accent2 58 4" xfId="8588" xr:uid="{B4F64362-B3D0-4856-B1DC-BB47148B14EC}"/>
    <cellStyle name="20% - Accent2 59" xfId="1981" xr:uid="{BA6133CF-4FE2-4C86-92E2-F41B109B2B35}"/>
    <cellStyle name="20% - Accent2 59 2" xfId="3681" xr:uid="{D2E13DC6-253F-44C8-A675-0AD30786CB10}"/>
    <cellStyle name="20% - Accent2 59 2 2" xfId="6974" xr:uid="{53198052-FAAD-419D-A388-4D51043448F8}"/>
    <cellStyle name="20% - Accent2 59 2 3" xfId="10270" xr:uid="{8AD5ECE5-3AAE-45A2-9892-11C2496E0AE9}"/>
    <cellStyle name="20% - Accent2 59 3" xfId="5307" xr:uid="{3D726D43-181E-4048-ABAB-FB122D2351B5}"/>
    <cellStyle name="20% - Accent2 59 4" xfId="8603" xr:uid="{A936BC24-23C2-4879-952B-99512562BFF1}"/>
    <cellStyle name="20% - Accent2 6" xfId="484" xr:uid="{2DEEEB27-1ABE-40B5-93E3-F28DF9425D1A}"/>
    <cellStyle name="20% - Accent2 6 2" xfId="1066" xr:uid="{DA88F5B3-BE69-4C7A-B475-502113A82A64}"/>
    <cellStyle name="20% - Accent2 6 2 2" xfId="2805" xr:uid="{2DA57288-EFB3-42CC-86E1-DF3BB0F63AEF}"/>
    <cellStyle name="20% - Accent2 6 2 2 2" xfId="6098" xr:uid="{6EAB0814-60F8-4C7D-ADB3-0CA1F0333F02}"/>
    <cellStyle name="20% - Accent2 6 2 2 3" xfId="9394" xr:uid="{88DFE238-DBE1-47EE-9B58-E30190328DD9}"/>
    <cellStyle name="20% - Accent2 6 2 3" xfId="4431" xr:uid="{424C0A16-3C36-4771-80A0-34027733CB86}"/>
    <cellStyle name="20% - Accent2 6 2 4" xfId="7726" xr:uid="{92C01024-3366-4B77-8A4F-7F4C9E42735A}"/>
    <cellStyle name="20% - Accent2 6 3" xfId="2282" xr:uid="{FD3BE4CC-A346-489E-8407-6EE8A7EAF7FA}"/>
    <cellStyle name="20% - Accent2 6 3 2" xfId="5582" xr:uid="{C5909F3D-DD1D-4D8A-B511-CAC204C32388}"/>
    <cellStyle name="20% - Accent2 6 3 3" xfId="8878" xr:uid="{35B52244-5558-4145-97ED-86575D7A2736}"/>
    <cellStyle name="20% - Accent2 6 4" xfId="3916" xr:uid="{E141F2AF-3291-426C-AAED-BF7C03B791B9}"/>
    <cellStyle name="20% - Accent2 6 5" xfId="7209" xr:uid="{276BCFFF-1E70-4DBD-AE9D-14EFE07DA6CA}"/>
    <cellStyle name="20% - Accent2 60" xfId="1996" xr:uid="{47E87CA7-BEC2-4127-9381-C64C4D138F5C}"/>
    <cellStyle name="20% - Accent2 60 2" xfId="3695" xr:uid="{EC988991-084B-41ED-8AEF-4971092F8426}"/>
    <cellStyle name="20% - Accent2 60 2 2" xfId="6988" xr:uid="{4881EA28-78DC-4A96-A8E1-1201837D5F3F}"/>
    <cellStyle name="20% - Accent2 60 2 3" xfId="10284" xr:uid="{B944F105-8084-467B-8E67-7F9B82229D1A}"/>
    <cellStyle name="20% - Accent2 60 3" xfId="5321" xr:uid="{26BBE115-26D0-4BFA-BD32-B6F1FB02D976}"/>
    <cellStyle name="20% - Accent2 60 4" xfId="8617" xr:uid="{0165D25D-CC24-4D28-BBD4-E616C50117FB}"/>
    <cellStyle name="20% - Accent2 61" xfId="2017" xr:uid="{00D9F9CA-5977-4E54-B818-0B413EDE24D8}"/>
    <cellStyle name="20% - Accent2 61 2" xfId="3715" xr:uid="{F0B3B22F-1776-4F2A-B401-21DC6B137C30}"/>
    <cellStyle name="20% - Accent2 61 2 2" xfId="7008" xr:uid="{81386688-60C9-43C1-A060-ACB8760F68ED}"/>
    <cellStyle name="20% - Accent2 61 2 3" xfId="10304" xr:uid="{2B48DD6F-A4D5-4201-81B6-B279615BEEE1}"/>
    <cellStyle name="20% - Accent2 61 3" xfId="5341" xr:uid="{ED4DA260-5382-4CA0-A512-039E9465F3EA}"/>
    <cellStyle name="20% - Accent2 61 4" xfId="8637" xr:uid="{48754E8E-2335-47A6-8D42-E4A8F28CE380}"/>
    <cellStyle name="20% - Accent2 62" xfId="2032" xr:uid="{5D07957A-1FF4-43C9-ABCD-9B58F22AD652}"/>
    <cellStyle name="20% - Accent2 62 2" xfId="3730" xr:uid="{78ED0981-A2EC-492B-A006-2EEE5801D34E}"/>
    <cellStyle name="20% - Accent2 62 2 2" xfId="7023" xr:uid="{14A41FB9-4607-4289-9647-637837A44CD4}"/>
    <cellStyle name="20% - Accent2 62 2 3" xfId="10319" xr:uid="{8063467C-2E9F-4AC0-AA50-06FE9CDBFE9D}"/>
    <cellStyle name="20% - Accent2 62 3" xfId="5356" xr:uid="{ED135CB8-4F1D-410B-B42B-304D1BEDEFDE}"/>
    <cellStyle name="20% - Accent2 62 4" xfId="8652" xr:uid="{DD895463-1738-4C31-B046-4E0432E1EC7E}"/>
    <cellStyle name="20% - Accent2 63" xfId="2046" xr:uid="{83582DEB-D387-405D-878C-7AC843446288}"/>
    <cellStyle name="20% - Accent2 63 2" xfId="3744" xr:uid="{A7A0F6A5-932F-432C-9732-CCDF7429EB21}"/>
    <cellStyle name="20% - Accent2 63 2 2" xfId="7037" xr:uid="{86E1651D-A9BB-4AEE-9675-5FD1D35B8095}"/>
    <cellStyle name="20% - Accent2 63 2 3" xfId="10333" xr:uid="{BFD36FDF-60B9-4B8E-862D-9ECFAD764EC5}"/>
    <cellStyle name="20% - Accent2 63 3" xfId="5370" xr:uid="{6621FC80-E48C-45D2-ACDC-72E424772EC2}"/>
    <cellStyle name="20% - Accent2 63 4" xfId="8666" xr:uid="{3213E8DB-B70C-48DA-BABE-F2D6A6AD1E5F}"/>
    <cellStyle name="20% - Accent2 64" xfId="958" xr:uid="{BDAD8CF0-F079-4F9A-824A-40A8D2A1AAC2}"/>
    <cellStyle name="20% - Accent2 65" xfId="2075" xr:uid="{7603EAF8-4AFA-43AE-B987-6FA04A736043}"/>
    <cellStyle name="20% - Accent2 65 2" xfId="5398" xr:uid="{2C22F03C-5A7C-4B1F-B792-F02ED9A53E8B}"/>
    <cellStyle name="20% - Accent2 65 3" xfId="8694" xr:uid="{D2D29558-1D9F-462F-9C4D-725C1F9A3019}"/>
    <cellStyle name="20% - Accent2 66" xfId="2143" xr:uid="{51AC6096-653A-4C97-B1D3-5A80E044F169}"/>
    <cellStyle name="20% - Accent2 66 2" xfId="5447" xr:uid="{38A2DDD8-7A2F-4374-A0CF-7EA0D9C878B1}"/>
    <cellStyle name="20% - Accent2 66 3" xfId="8743" xr:uid="{E9213FD6-74D9-4091-9424-9B0487064DF9}"/>
    <cellStyle name="20% - Accent2 67" xfId="3783" xr:uid="{4890B0B3-525B-4236-99DC-52AEA7235023}"/>
    <cellStyle name="20% - Accent2 67 2" xfId="10361" xr:uid="{B31C6C39-50AE-40ED-AEEB-0529E26DDEC2}"/>
    <cellStyle name="20% - Accent2 68" xfId="10415" xr:uid="{1B027C0F-CBDC-4913-9302-4193F8E75707}"/>
    <cellStyle name="20% - Accent2 69" xfId="10456" xr:uid="{DB33D3DF-79FF-4339-99E8-515686EEB6BA}"/>
    <cellStyle name="20% - Accent2 7" xfId="522" xr:uid="{8430721A-3D04-4CD5-9709-4083D19163E9}"/>
    <cellStyle name="20% - Accent2 7 2" xfId="1083" xr:uid="{A528526C-CB23-4E32-9D80-35FA4B1320EB}"/>
    <cellStyle name="20% - Accent2 7 2 2" xfId="2821" xr:uid="{1BDB77AD-413D-4817-AD1C-18D664C1EF32}"/>
    <cellStyle name="20% - Accent2 7 2 2 2" xfId="6114" xr:uid="{2013D029-C627-4B86-9449-7094D0472CEC}"/>
    <cellStyle name="20% - Accent2 7 2 2 3" xfId="9410" xr:uid="{52A7C3D1-7084-4F79-93CB-1D75C32EED33}"/>
    <cellStyle name="20% - Accent2 7 2 3" xfId="4447" xr:uid="{ED2F5EC2-77B0-4799-BCAA-7525BA541332}"/>
    <cellStyle name="20% - Accent2 7 2 4" xfId="7742" xr:uid="{4EA7D491-3103-475E-B7EA-7AAA37F54ECA}"/>
    <cellStyle name="20% - Accent2 7 3" xfId="2320" xr:uid="{D8F8965B-6862-4084-A24B-DA3068E62E21}"/>
    <cellStyle name="20% - Accent2 7 3 2" xfId="5618" xr:uid="{59FF5362-9BAF-46A6-9357-E94A9624CF45}"/>
    <cellStyle name="20% - Accent2 7 3 3" xfId="8914" xr:uid="{7F7B336B-A109-4A75-A575-3DEDFC6175BD}"/>
    <cellStyle name="20% - Accent2 7 4" xfId="3952" xr:uid="{F5879104-C259-4D3B-AA5F-3FA46E8F38CA}"/>
    <cellStyle name="20% - Accent2 7 5" xfId="7245" xr:uid="{9CAC5E08-E9B2-4C9F-8EAD-73CEB571E0A8}"/>
    <cellStyle name="20% - Accent2 70" xfId="7076" xr:uid="{E4BAE400-AF00-421C-8E73-CC3F2E563A25}"/>
    <cellStyle name="20% - Accent2 8" xfId="558" xr:uid="{8AC90561-CF77-4EBF-8703-AEC3694C5069}"/>
    <cellStyle name="20% - Accent2 8 2" xfId="1099" xr:uid="{EEF2BF1C-FAA1-4261-BAD9-30CF01652C7C}"/>
    <cellStyle name="20% - Accent2 8 2 2" xfId="2837" xr:uid="{F660DAC7-89B7-45AC-8627-5463CF2904E5}"/>
    <cellStyle name="20% - Accent2 8 2 2 2" xfId="6130" xr:uid="{183C055C-3D8F-4533-BCE7-8706DB50CB1E}"/>
    <cellStyle name="20% - Accent2 8 2 2 3" xfId="9426" xr:uid="{7F850888-8892-48AF-89C7-B5BD5D7C3D2A}"/>
    <cellStyle name="20% - Accent2 8 2 3" xfId="4463" xr:uid="{4843B90E-0010-4EAD-98F4-C48E67D74A3B}"/>
    <cellStyle name="20% - Accent2 8 2 4" xfId="7758" xr:uid="{D62D0B2C-CC30-4336-A825-38CBBB4055A2}"/>
    <cellStyle name="20% - Accent2 8 3" xfId="2356" xr:uid="{CF34A906-1F65-4ED7-9813-0A6CB5A984AF}"/>
    <cellStyle name="20% - Accent2 8 3 2" xfId="5651" xr:uid="{FCBC4F38-CEAF-41E9-8A60-7480DFB91D70}"/>
    <cellStyle name="20% - Accent2 8 3 3" xfId="8947" xr:uid="{9A54F093-16AF-4F43-9539-2AC04ECFD8DF}"/>
    <cellStyle name="20% - Accent2 8 4" xfId="3985" xr:uid="{20538D69-A435-44D6-8F55-14DF37B372B7}"/>
    <cellStyle name="20% - Accent2 8 5" xfId="7278" xr:uid="{0CCDEE3F-985D-48A3-B042-088E5E33BF59}"/>
    <cellStyle name="20% - Accent2 9" xfId="593" xr:uid="{A7024CF3-B784-4D77-8234-0497F8055392}"/>
    <cellStyle name="20% - Accent2 9 2" xfId="1114" xr:uid="{6BF70061-0234-4F85-8E7A-B746B2B7C09D}"/>
    <cellStyle name="20% - Accent2 9 2 2" xfId="2852" xr:uid="{5A894655-2422-46DD-90C0-4FAB1C85E980}"/>
    <cellStyle name="20% - Accent2 9 2 2 2" xfId="6145" xr:uid="{8E2DA737-ABD1-4D6A-9F2D-5F0A07DD4297}"/>
    <cellStyle name="20% - Accent2 9 2 2 3" xfId="9441" xr:uid="{BD0DE0D1-6410-46B9-BDAB-D255276205F0}"/>
    <cellStyle name="20% - Accent2 9 2 3" xfId="4478" xr:uid="{33D0C93F-079F-43FF-922C-6C4757AB8A0B}"/>
    <cellStyle name="20% - Accent2 9 2 4" xfId="7773" xr:uid="{D5683ACE-776B-4124-9EEC-0DFA5D3435FC}"/>
    <cellStyle name="20% - Accent2 9 3" xfId="2391" xr:uid="{5EC00992-EE84-4188-8E82-FA8D5E3645D5}"/>
    <cellStyle name="20% - Accent2 9 3 2" xfId="5684" xr:uid="{5FAC70F0-9E57-4BAE-831B-8A2D0587D93D}"/>
    <cellStyle name="20% - Accent2 9 3 3" xfId="8980" xr:uid="{19622C95-6343-4FB5-810C-27F08DD08380}"/>
    <cellStyle name="20% - Accent2 9 4" xfId="4018" xr:uid="{464BF8D9-1321-4A9D-9323-B76935A7627F}"/>
    <cellStyle name="20% - Accent2 9 5" xfId="7311" xr:uid="{2C117AFB-8610-41FA-A68A-B6F86BC9BF7A}"/>
    <cellStyle name="20% - Accent3" xfId="35" builtinId="38" customBuiltin="1"/>
    <cellStyle name="20% - Accent3 10" xfId="628" xr:uid="{B3C95A42-C40B-4583-BD43-C17020E602C1}"/>
    <cellStyle name="20% - Accent3 10 2" xfId="1130" xr:uid="{1E56A9F6-4F06-4B96-8E50-B8591A65DEA5}"/>
    <cellStyle name="20% - Accent3 10 2 2" xfId="2868" xr:uid="{52DAF3B6-7117-437F-BE4C-2E0FE439E9F8}"/>
    <cellStyle name="20% - Accent3 10 2 2 2" xfId="6161" xr:uid="{265E6ED8-A263-4630-8749-369EB0A87381}"/>
    <cellStyle name="20% - Accent3 10 2 2 3" xfId="9457" xr:uid="{80A489B5-9EB1-4B6F-9EE9-469411BCDE60}"/>
    <cellStyle name="20% - Accent3 10 2 3" xfId="4494" xr:uid="{1D7608AA-7D4B-49E6-ABDB-F44A64F302B2}"/>
    <cellStyle name="20% - Accent3 10 2 4" xfId="7789" xr:uid="{3F5FD276-1E15-43AA-9070-7318B801A5CC}"/>
    <cellStyle name="20% - Accent3 10 3" xfId="2426" xr:uid="{2B7ABF62-9C6C-4246-916F-379129FCF659}"/>
    <cellStyle name="20% - Accent3 10 3 2" xfId="5719" xr:uid="{680CAA70-3B38-4B7D-8EA6-81292C8978B9}"/>
    <cellStyle name="20% - Accent3 10 3 3" xfId="9015" xr:uid="{CB612B17-6555-4503-829E-4EBDE84E798D}"/>
    <cellStyle name="20% - Accent3 10 4" xfId="4053" xr:uid="{47E07DF0-E6DA-494F-A4AB-E40E9371B615}"/>
    <cellStyle name="20% - Accent3 10 5" xfId="7346" xr:uid="{F0E01235-A5CE-4ACD-8FFF-432883D23133}"/>
    <cellStyle name="20% - Accent3 11" xfId="661" xr:uid="{51B02922-5C07-4804-A1BF-960DD65B3AD1}"/>
    <cellStyle name="20% - Accent3 11 2" xfId="1145" xr:uid="{FCCF0954-FE77-4927-B9D5-9AED7C51A431}"/>
    <cellStyle name="20% - Accent3 11 2 2" xfId="2883" xr:uid="{9FE5F4CB-31AD-4D4A-B766-B016853E7338}"/>
    <cellStyle name="20% - Accent3 11 2 2 2" xfId="6176" xr:uid="{803850E5-F2B5-4259-8839-82573289621C}"/>
    <cellStyle name="20% - Accent3 11 2 2 3" xfId="9472" xr:uid="{34BDD3B1-9EE8-415E-8506-5BCDD51E62D9}"/>
    <cellStyle name="20% - Accent3 11 2 3" xfId="4509" xr:uid="{049BEA6E-B866-4C49-A93B-1FE1FA4BA07D}"/>
    <cellStyle name="20% - Accent3 11 2 4" xfId="7804" xr:uid="{F036CF68-EDAD-42F5-B015-27D210FEAEB9}"/>
    <cellStyle name="20% - Accent3 11 3" xfId="2459" xr:uid="{FED8FC7A-6DCD-47E3-A36A-C9A785AFFB38}"/>
    <cellStyle name="20% - Accent3 11 3 2" xfId="5752" xr:uid="{7D087F06-05D0-4F1D-A9E1-CCD742739F99}"/>
    <cellStyle name="20% - Accent3 11 3 3" xfId="9048" xr:uid="{644E902C-1BD5-42B6-A88D-496F5C0FA669}"/>
    <cellStyle name="20% - Accent3 11 4" xfId="4086" xr:uid="{B55F5AB5-4849-41DF-85AE-FFD2B9CA8D67}"/>
    <cellStyle name="20% - Accent3 11 5" xfId="7379" xr:uid="{0DC3D4CF-C952-4F5E-839C-795DBFC3157E}"/>
    <cellStyle name="20% - Accent3 12" xfId="702" xr:uid="{CDED4998-7535-49A5-B033-C9BB0A68A7D8}"/>
    <cellStyle name="20% - Accent3 12 2" xfId="1166" xr:uid="{929A82D7-F42D-4B0C-9DB8-5794D7FC186A}"/>
    <cellStyle name="20% - Accent3 12 2 2" xfId="2901" xr:uid="{8E62FB91-4328-4525-B138-E0E7E2A721EA}"/>
    <cellStyle name="20% - Accent3 12 2 2 2" xfId="6194" xr:uid="{D19E40DD-A078-4D5D-96A4-0C985FF5D6AF}"/>
    <cellStyle name="20% - Accent3 12 2 2 3" xfId="9490" xr:uid="{1EA942FB-85D8-4AD5-B7FC-8F3EE7539EC3}"/>
    <cellStyle name="20% - Accent3 12 2 3" xfId="4527" xr:uid="{1970A9C4-C726-439F-8E57-38FB640244B6}"/>
    <cellStyle name="20% - Accent3 12 2 4" xfId="7822" xr:uid="{FFFDAFAE-1103-49F7-9E56-5369ECACEA01}"/>
    <cellStyle name="20% - Accent3 12 3" xfId="2492" xr:uid="{37D6F10D-8D5E-4D1F-BE11-E622EB700B93}"/>
    <cellStyle name="20% - Accent3 12 3 2" xfId="5785" xr:uid="{4204ED71-4822-4C82-958B-765734FB6DAF}"/>
    <cellStyle name="20% - Accent3 12 3 3" xfId="9081" xr:uid="{D7F73A34-9ED8-444E-ADE5-07B6178498AC}"/>
    <cellStyle name="20% - Accent3 12 4" xfId="4119" xr:uid="{CA1D782F-BBF1-47B8-9E7C-DBE6D3647190}"/>
    <cellStyle name="20% - Accent3 12 5" xfId="7412" xr:uid="{D53915AF-285C-45E4-8649-0B32AEEA7C4D}"/>
    <cellStyle name="20% - Accent3 13" xfId="735" xr:uid="{96EBA11C-447B-4ACD-B67E-9FECF10297C5}"/>
    <cellStyle name="20% - Accent3 13 2" xfId="1184" xr:uid="{15067C59-F866-47F6-9126-B3DC494A79C2}"/>
    <cellStyle name="20% - Accent3 13 2 2" xfId="2916" xr:uid="{5EB52273-9EE8-4B30-BE4B-460BFDA16084}"/>
    <cellStyle name="20% - Accent3 13 2 2 2" xfId="6209" xr:uid="{AA4ED7D4-1C00-4090-916E-C096D4242D67}"/>
    <cellStyle name="20% - Accent3 13 2 2 3" xfId="9505" xr:uid="{D28FCD57-F37A-48A4-8543-4025CEC4806B}"/>
    <cellStyle name="20% - Accent3 13 2 3" xfId="4542" xr:uid="{CF1A1FEA-60DC-459C-B6B4-280E1AFB9F0C}"/>
    <cellStyle name="20% - Accent3 13 2 4" xfId="7837" xr:uid="{2DE3236E-F5BA-4712-8EF7-CBD1BB5254F8}"/>
    <cellStyle name="20% - Accent3 13 3" xfId="2525" xr:uid="{A45F9EDE-68D3-42B9-BE37-C651D333A084}"/>
    <cellStyle name="20% - Accent3 13 3 2" xfId="5818" xr:uid="{A9C37D37-CB82-4E02-9AF5-77CA2A820402}"/>
    <cellStyle name="20% - Accent3 13 3 3" xfId="9114" xr:uid="{5750FD9D-81B4-480C-9070-0191E8BA4C84}"/>
    <cellStyle name="20% - Accent3 13 4" xfId="4152" xr:uid="{D64FFF6C-3C3B-4046-BE5D-B2D37E44FAFC}"/>
    <cellStyle name="20% - Accent3 13 5" xfId="7445" xr:uid="{2C32487F-BA9E-4C63-9E79-2566228D7981}"/>
    <cellStyle name="20% - Accent3 14" xfId="768" xr:uid="{F81E9694-C23F-407C-999E-DB7B68E37109}"/>
    <cellStyle name="20% - Accent3 14 2" xfId="1199" xr:uid="{0C5BAFA4-ED69-43DC-92B4-D67086BD20B1}"/>
    <cellStyle name="20% - Accent3 14 2 2" xfId="2931" xr:uid="{19E039E2-D1AB-4B70-BE3B-E539C349969B}"/>
    <cellStyle name="20% - Accent3 14 2 2 2" xfId="6224" xr:uid="{1C1DDADB-FC9C-46B3-8E99-18ECE55B7F2C}"/>
    <cellStyle name="20% - Accent3 14 2 2 3" xfId="9520" xr:uid="{1A2BEBC2-4278-4FE5-8ECE-F0FD71305AE3}"/>
    <cellStyle name="20% - Accent3 14 2 3" xfId="4557" xr:uid="{04E7EA5D-DBED-470F-9E26-7D40E4AEE74A}"/>
    <cellStyle name="20% - Accent3 14 2 4" xfId="7852" xr:uid="{935182D7-20D2-4CBC-BFD8-C07735D473A4}"/>
    <cellStyle name="20% - Accent3 14 3" xfId="2558" xr:uid="{7F8548D9-8CFF-4381-960A-36FFD41280A0}"/>
    <cellStyle name="20% - Accent3 14 3 2" xfId="5851" xr:uid="{820651BB-D450-40E8-998E-942854BE7961}"/>
    <cellStyle name="20% - Accent3 14 3 3" xfId="9147" xr:uid="{E8FECDAC-73BD-4A88-9F5A-6D5B56249F61}"/>
    <cellStyle name="20% - Accent3 14 4" xfId="4185" xr:uid="{E01ABE6F-DB9E-4A86-90AD-923300061934}"/>
    <cellStyle name="20% - Accent3 14 5" xfId="7478" xr:uid="{B6C62A89-D1C9-4914-84DD-CB639F89B2AE}"/>
    <cellStyle name="20% - Accent3 15" xfId="801" xr:uid="{6BBE8A07-C007-4284-979E-0A25A6D3E770}"/>
    <cellStyle name="20% - Accent3 15 2" xfId="1214" xr:uid="{23BBBC78-7C67-46EF-96F1-227B05D21F1A}"/>
    <cellStyle name="20% - Accent3 15 2 2" xfId="2946" xr:uid="{200090B5-F246-4388-AEE2-5419DBF6FE34}"/>
    <cellStyle name="20% - Accent3 15 2 2 2" xfId="6239" xr:uid="{C5CC5FDC-8481-4284-AFC2-832B8294F2EF}"/>
    <cellStyle name="20% - Accent3 15 2 2 3" xfId="9535" xr:uid="{7431ADA8-05A0-4A0B-A78E-E69E3ED5D7BE}"/>
    <cellStyle name="20% - Accent3 15 2 3" xfId="4572" xr:uid="{3684EDA3-017E-48A7-A2D6-76C68BF77CE7}"/>
    <cellStyle name="20% - Accent3 15 2 4" xfId="7867" xr:uid="{4FE6AB0A-490D-493A-8058-8618FD285D83}"/>
    <cellStyle name="20% - Accent3 15 3" xfId="2591" xr:uid="{5F9AF8D2-E948-4C36-84FA-D6AA1608AEBB}"/>
    <cellStyle name="20% - Accent3 15 3 2" xfId="5884" xr:uid="{B0B711C7-66EC-48FF-82BB-3E887D14055F}"/>
    <cellStyle name="20% - Accent3 15 3 3" xfId="9180" xr:uid="{9EB2739B-6B9B-48CC-B1F7-26800EBABF8F}"/>
    <cellStyle name="20% - Accent3 15 4" xfId="4218" xr:uid="{4283F201-8866-4654-8379-20A7E573CC31}"/>
    <cellStyle name="20% - Accent3 15 5" xfId="7511" xr:uid="{818BB7FC-9621-4DE4-9733-0989E4403E9D}"/>
    <cellStyle name="20% - Accent3 16" xfId="844" xr:uid="{F5CF2B55-5C4A-49D9-9F6A-78C178AFEEAF}"/>
    <cellStyle name="20% - Accent3 16 2" xfId="1229" xr:uid="{414D687C-5B97-4B66-9E92-1F1C970D8441}"/>
    <cellStyle name="20% - Accent3 16 2 2" xfId="2961" xr:uid="{C14B5897-BC77-4246-BC75-F919CA9C15C3}"/>
    <cellStyle name="20% - Accent3 16 2 2 2" xfId="6254" xr:uid="{8746F178-18A7-4EB1-BBC7-7DD02FD55142}"/>
    <cellStyle name="20% - Accent3 16 2 2 3" xfId="9550" xr:uid="{F80BDB23-A32B-45CB-A80F-EF7F0CB6C8E6}"/>
    <cellStyle name="20% - Accent3 16 2 3" xfId="4587" xr:uid="{BBA5402C-A4F6-459C-9893-317AC9F96CA7}"/>
    <cellStyle name="20% - Accent3 16 2 4" xfId="7882" xr:uid="{FBD6B865-41DE-4C62-AA03-9D75D9609766}"/>
    <cellStyle name="20% - Accent3 16 3" xfId="2625" xr:uid="{21EC23CF-C02B-422D-8B10-E9C2659DF2ED}"/>
    <cellStyle name="20% - Accent3 16 3 2" xfId="5918" xr:uid="{D8E2A7E4-11BE-4A8C-B9C8-670B7DE6E689}"/>
    <cellStyle name="20% - Accent3 16 3 3" xfId="9214" xr:uid="{529C459E-98FA-4348-9C77-AA8E1C73AA64}"/>
    <cellStyle name="20% - Accent3 16 4" xfId="4251" xr:uid="{2AED236D-9C22-496F-AD78-88A86460B4F7}"/>
    <cellStyle name="20% - Accent3 16 5" xfId="7545" xr:uid="{8532FB62-204C-415C-97CD-935C7C05B2E3}"/>
    <cellStyle name="20% - Accent3 17" xfId="888" xr:uid="{96CE62E5-023C-4573-AFC3-9179D7249993}"/>
    <cellStyle name="20% - Accent3 17 2" xfId="1253" xr:uid="{021C909A-D989-451E-A234-588807511D0A}"/>
    <cellStyle name="20% - Accent3 17 2 2" xfId="2983" xr:uid="{05C005BE-7DFD-4C75-B8DE-9D5C219B82D4}"/>
    <cellStyle name="20% - Accent3 17 2 2 2" xfId="6276" xr:uid="{0E686B4B-7616-492F-8F22-702F7F3897A8}"/>
    <cellStyle name="20% - Accent3 17 2 2 3" xfId="9572" xr:uid="{2DAA9802-E074-47C0-A06D-E457719F6E27}"/>
    <cellStyle name="20% - Accent3 17 2 3" xfId="4609" xr:uid="{44373623-5C0C-4263-9859-A27ACDDC994E}"/>
    <cellStyle name="20% - Accent3 17 2 4" xfId="7905" xr:uid="{4DDCD8CF-CD62-4E92-9831-016F8456B099}"/>
    <cellStyle name="20% - Accent3 17 3" xfId="2668" xr:uid="{F3CF82A3-58DA-40D3-91B7-3A6379F1A7B7}"/>
    <cellStyle name="20% - Accent3 17 3 2" xfId="5961" xr:uid="{C02924CA-DADE-449F-93E2-2FBEBCA87B35}"/>
    <cellStyle name="20% - Accent3 17 3 3" xfId="9257" xr:uid="{A08626C4-4165-4326-A81A-1F0A62560C12}"/>
    <cellStyle name="20% - Accent3 17 4" xfId="4294" xr:uid="{E15923B6-819E-4755-AF1E-D5C64336A8F2}"/>
    <cellStyle name="20% - Accent3 17 5" xfId="7588" xr:uid="{D76978E6-49BB-4E87-8DCF-8F57436D6216}"/>
    <cellStyle name="20% - Accent3 18" xfId="925" xr:uid="{84C7B5C7-1DDC-41BE-A72F-007A00B02485}"/>
    <cellStyle name="20% - Accent3 18 2" xfId="1268" xr:uid="{F1E25E5E-CD65-47E7-AC65-97F602971641}"/>
    <cellStyle name="20% - Accent3 18 2 2" xfId="2998" xr:uid="{8356AB5E-6DDF-4BA7-8687-9A27E5793D3F}"/>
    <cellStyle name="20% - Accent3 18 2 2 2" xfId="6291" xr:uid="{70DC7C8B-D8F4-49BD-9B6F-E58E921277D2}"/>
    <cellStyle name="20% - Accent3 18 2 2 3" xfId="9587" xr:uid="{12306C72-BE81-4F42-AE60-04CFF0A2FAA1}"/>
    <cellStyle name="20% - Accent3 18 2 3" xfId="4624" xr:uid="{280E9873-1C83-462D-97D8-75008CA79710}"/>
    <cellStyle name="20% - Accent3 18 2 4" xfId="7920" xr:uid="{364F278E-615F-46DF-8F40-34CDE6A853B8}"/>
    <cellStyle name="20% - Accent3 18 3" xfId="2705" xr:uid="{A157379E-8E03-4B36-87BE-F702FC1D5F55}"/>
    <cellStyle name="20% - Accent3 18 3 2" xfId="5998" xr:uid="{331974F9-B88C-4DBB-B740-695FAB5A98FE}"/>
    <cellStyle name="20% - Accent3 18 3 3" xfId="9294" xr:uid="{2906669E-B1C3-450C-9A44-41D7FEC8A37E}"/>
    <cellStyle name="20% - Accent3 18 4" xfId="4331" xr:uid="{7781D74E-EAA8-46A5-A92D-15A2A3513DFD}"/>
    <cellStyle name="20% - Accent3 18 5" xfId="7625" xr:uid="{66CF4DA9-7D67-460F-BC4E-C01C65C07626}"/>
    <cellStyle name="20% - Accent3 19" xfId="1283" xr:uid="{8722CECC-E951-43FA-81C2-A52484437F35}"/>
    <cellStyle name="20% - Accent3 19 2" xfId="3013" xr:uid="{46031086-1BF8-40D9-A910-C1AD8B4C2B36}"/>
    <cellStyle name="20% - Accent3 19 2 2" xfId="6306" xr:uid="{901DE694-4D76-4EB0-A263-4F8ABE8337FE}"/>
    <cellStyle name="20% - Accent3 19 2 3" xfId="9602" xr:uid="{1EB5425B-129C-4278-9C1A-06C2F7B76503}"/>
    <cellStyle name="20% - Accent3 19 3" xfId="4639" xr:uid="{A8A726E3-27D8-4787-A452-51E150DA3513}"/>
    <cellStyle name="20% - Accent3 19 4" xfId="7935" xr:uid="{B3544506-8FC2-48C8-9B87-1C0011ABC629}"/>
    <cellStyle name="20% - Accent3 2" xfId="106" xr:uid="{BDE0084E-8115-43FA-9333-0A87D3A0D32D}"/>
    <cellStyle name="20% - Accent3 2 10" xfId="662" xr:uid="{9119EA60-67DB-4727-91B7-8819122E8282}"/>
    <cellStyle name="20% - Accent3 2 10 2" xfId="2460" xr:uid="{C0C289AE-08FC-4E44-AD55-C931DAF50371}"/>
    <cellStyle name="20% - Accent3 2 10 2 2" xfId="5753" xr:uid="{B273CA1F-2603-4C33-B2A7-E0B5186A04F4}"/>
    <cellStyle name="20% - Accent3 2 10 2 3" xfId="9049" xr:uid="{60E06140-3513-4481-BFBF-3DE68D6D8FCA}"/>
    <cellStyle name="20% - Accent3 2 10 3" xfId="4087" xr:uid="{FFDE495D-1C52-4971-8E5E-3E70B8B6D5F2}"/>
    <cellStyle name="20% - Accent3 2 10 4" xfId="7380" xr:uid="{2155D4DF-5770-4E71-8554-BAE241DBB704}"/>
    <cellStyle name="20% - Accent3 2 11" xfId="703" xr:uid="{C766BCA8-DA71-4787-8743-E7AC71540692}"/>
    <cellStyle name="20% - Accent3 2 11 2" xfId="2493" xr:uid="{4A6D51C7-B290-4AC2-908D-37D4BA70A559}"/>
    <cellStyle name="20% - Accent3 2 11 2 2" xfId="5786" xr:uid="{23BC24DA-19AC-4696-9541-14A1DD4A9C45}"/>
    <cellStyle name="20% - Accent3 2 11 2 3" xfId="9082" xr:uid="{211519AB-F9DE-47D9-89CB-F7C06EEB5C6C}"/>
    <cellStyle name="20% - Accent3 2 11 3" xfId="4120" xr:uid="{5A3D4FD2-2792-4244-827E-EAF04D428E36}"/>
    <cellStyle name="20% - Accent3 2 11 4" xfId="7413" xr:uid="{1A12552A-0908-479A-80CE-1F19EF93538B}"/>
    <cellStyle name="20% - Accent3 2 12" xfId="736" xr:uid="{F4006274-7C58-4C25-B342-9404B37363AA}"/>
    <cellStyle name="20% - Accent3 2 12 2" xfId="2526" xr:uid="{2347D47A-42EE-4F98-B7CE-6C76EEE40A5C}"/>
    <cellStyle name="20% - Accent3 2 12 2 2" xfId="5819" xr:uid="{79BDC79F-C544-462D-A126-01C5D572C891}"/>
    <cellStyle name="20% - Accent3 2 12 2 3" xfId="9115" xr:uid="{5DB2440C-D5A8-4B50-847C-EEB80D6176AF}"/>
    <cellStyle name="20% - Accent3 2 12 3" xfId="4153" xr:uid="{D26C967B-BFF1-4C5D-9564-3A610C2F86C2}"/>
    <cellStyle name="20% - Accent3 2 12 4" xfId="7446" xr:uid="{0DA7C5AF-E421-4DCC-AE80-5E002AC2F167}"/>
    <cellStyle name="20% - Accent3 2 13" xfId="769" xr:uid="{85535C28-B4C5-427A-91CC-999B0A062F09}"/>
    <cellStyle name="20% - Accent3 2 13 2" xfId="2559" xr:uid="{DB02D49A-FE01-4B23-A650-22AC9008C9F6}"/>
    <cellStyle name="20% - Accent3 2 13 2 2" xfId="5852" xr:uid="{76A261F5-3461-4DB2-8907-F47CBEBBE8CB}"/>
    <cellStyle name="20% - Accent3 2 13 2 3" xfId="9148" xr:uid="{669CB5B6-5E47-45BB-8C44-AE1CB8CAD649}"/>
    <cellStyle name="20% - Accent3 2 13 3" xfId="4186" xr:uid="{32CDF705-4DF1-4EAD-B11B-293AEC4A0BF8}"/>
    <cellStyle name="20% - Accent3 2 13 4" xfId="7479" xr:uid="{95A3EA26-1EFB-4CF1-A6BF-9ECF5D280DD2}"/>
    <cellStyle name="20% - Accent3 2 14" xfId="802" xr:uid="{0492CFEE-550A-45BF-BA40-1FEC52EB92FB}"/>
    <cellStyle name="20% - Accent3 2 14 2" xfId="2592" xr:uid="{6F7091FE-0D35-4BA8-889C-DB27EEAA2313}"/>
    <cellStyle name="20% - Accent3 2 14 2 2" xfId="5885" xr:uid="{6B2E7D11-FFDA-4D75-B8AA-C51287AD3F85}"/>
    <cellStyle name="20% - Accent3 2 14 2 3" xfId="9181" xr:uid="{E1233B74-5118-4B6B-83F3-37D06EF05836}"/>
    <cellStyle name="20% - Accent3 2 14 3" xfId="4219" xr:uid="{17B4B2FB-02D3-4592-AF09-400B55E2C0D8}"/>
    <cellStyle name="20% - Accent3 2 14 4" xfId="7512" xr:uid="{263170CA-C2B4-49A7-8D1A-788032FDE8B8}"/>
    <cellStyle name="20% - Accent3 2 15" xfId="845" xr:uid="{6A64DF9E-7A4A-4EEE-BF2E-CCD3BEC5F5DB}"/>
    <cellStyle name="20% - Accent3 2 15 2" xfId="2626" xr:uid="{2F382675-976B-453C-B725-AE2482498C58}"/>
    <cellStyle name="20% - Accent3 2 15 2 2" xfId="5919" xr:uid="{E23BA4A5-FFEA-4AB5-A270-88D923183D28}"/>
    <cellStyle name="20% - Accent3 2 15 2 3" xfId="9215" xr:uid="{8E9A8106-E179-42D7-BDB9-C688E492D856}"/>
    <cellStyle name="20% - Accent3 2 15 3" xfId="4252" xr:uid="{D5E2A00D-7346-4ABC-B2D1-9DA592361588}"/>
    <cellStyle name="20% - Accent3 2 15 4" xfId="7546" xr:uid="{07059B64-F334-4969-9609-319EA2AFC3D7}"/>
    <cellStyle name="20% - Accent3 2 16" xfId="889" xr:uid="{5242BE85-481B-4894-9480-2F6E55738678}"/>
    <cellStyle name="20% - Accent3 2 16 2" xfId="2669" xr:uid="{CC3C1D75-5491-4FF8-990F-4DE06244C844}"/>
    <cellStyle name="20% - Accent3 2 16 2 2" xfId="5962" xr:uid="{8B42E346-96E5-4EE8-B771-4D29336CF7CC}"/>
    <cellStyle name="20% - Accent3 2 16 2 3" xfId="9258" xr:uid="{C90FB3B4-836E-488E-B3B9-278E484DCFC8}"/>
    <cellStyle name="20% - Accent3 2 16 3" xfId="4295" xr:uid="{D4B62B01-BE93-4BA8-828F-750DB8B5C512}"/>
    <cellStyle name="20% - Accent3 2 16 4" xfId="7589" xr:uid="{80F2C5D2-5F3B-4DFC-96B9-9197E17D6971}"/>
    <cellStyle name="20% - Accent3 2 17" xfId="926" xr:uid="{757F55FF-2EDD-4B44-B894-23528DEC8AF3}"/>
    <cellStyle name="20% - Accent3 2 17 2" xfId="2706" xr:uid="{B3842B13-5409-4EDB-B38A-84FA47E4E23C}"/>
    <cellStyle name="20% - Accent3 2 17 2 2" xfId="5999" xr:uid="{9F7DCF35-09C8-435C-B3D9-28731EAD2882}"/>
    <cellStyle name="20% - Accent3 2 17 2 3" xfId="9295" xr:uid="{49052F6C-B263-4E41-8326-9A22F20C3EDF}"/>
    <cellStyle name="20% - Accent3 2 17 3" xfId="4332" xr:uid="{4027ADF0-83E1-49B2-AC13-4C7DAAA056E8}"/>
    <cellStyle name="20% - Accent3 2 17 4" xfId="7626" xr:uid="{3669FECB-ACDF-48BB-81B7-A3C2E2F4D111}"/>
    <cellStyle name="20% - Accent3 2 18" xfId="961" xr:uid="{42063164-5E0A-4C5A-B8E8-85DD98142CAC}"/>
    <cellStyle name="20% - Accent3 2 18 2" xfId="2737" xr:uid="{BBCC9C15-B49D-4D2B-9653-71099EE37B35}"/>
    <cellStyle name="20% - Accent3 2 18 2 2" xfId="6030" xr:uid="{B6453DD9-527B-4EEF-815B-7D79D64A2B3F}"/>
    <cellStyle name="20% - Accent3 2 18 2 3" xfId="9326" xr:uid="{BBF31189-A7C4-47A7-8A99-1F86862BF02F}"/>
    <cellStyle name="20% - Accent3 2 18 3" xfId="4363" xr:uid="{E9EF069B-052B-44A4-BC1A-106CC1ED2459}"/>
    <cellStyle name="20% - Accent3 2 18 4" xfId="7657" xr:uid="{84785F5E-F947-4E62-B55D-3E4941ED4CF0}"/>
    <cellStyle name="20% - Accent3 2 19" xfId="2078" xr:uid="{7B2A28F3-C446-4A28-8B6D-98511A8D8EBC}"/>
    <cellStyle name="20% - Accent3 2 19 2" xfId="5401" xr:uid="{A71FF409-D2FF-42E7-94B3-62CA3A0E4C59}"/>
    <cellStyle name="20% - Accent3 2 19 3" xfId="8697" xr:uid="{3D6549F9-5B74-4FEA-BAF2-29BB8E63EC8F}"/>
    <cellStyle name="20% - Accent3 2 2" xfId="333" xr:uid="{0F5A86D8-353F-4673-A712-7C12634A77DE}"/>
    <cellStyle name="20% - Accent3 2 2 2" xfId="2186" xr:uid="{F982EF70-27C7-4223-82B3-5D77E937BB9A}"/>
    <cellStyle name="20% - Accent3 2 2 2 2" xfId="5487" xr:uid="{39F7FD77-6518-4BFF-9FA6-205DC0488A1A}"/>
    <cellStyle name="20% - Accent3 2 2 2 3" xfId="8783" xr:uid="{08527BA4-4A0E-46CC-8F7E-E36D891A1EF8}"/>
    <cellStyle name="20% - Accent3 2 2 3" xfId="3821" xr:uid="{33F360F9-F60D-4BF9-A6D3-DB76500A67A2}"/>
    <cellStyle name="20% - Accent3 2 2 4" xfId="7114" xr:uid="{343672D1-513B-41D2-91DD-6F2B869DB9C9}"/>
    <cellStyle name="20% - Accent3 2 20" xfId="2156" xr:uid="{5C9E48AB-F2A2-4510-96E6-8F5B51EF22B0}"/>
    <cellStyle name="20% - Accent3 2 20 2" xfId="5460" xr:uid="{424C8B20-5A94-4CA7-AA80-EB4FD0F11508}"/>
    <cellStyle name="20% - Accent3 2 20 3" xfId="8756" xr:uid="{34E8FFDF-88CC-49AC-A35E-6ECF0888CF4C}"/>
    <cellStyle name="20% - Accent3 2 21" xfId="3796" xr:uid="{0A554EB7-2F1C-42C5-8A8C-17E0C875E18C}"/>
    <cellStyle name="20% - Accent3 2 21 2" xfId="10364" xr:uid="{7595777B-47D9-4DE8-B03E-3E164B62832C}"/>
    <cellStyle name="20% - Accent3 2 22" xfId="10418" xr:uid="{96AFE257-6596-4E22-A174-A304B27DB9D7}"/>
    <cellStyle name="20% - Accent3 2 23" xfId="10459" xr:uid="{3A803FE6-1A61-4417-A74A-A4BE429A2156}"/>
    <cellStyle name="20% - Accent3 2 24" xfId="7089" xr:uid="{BFF60776-4B2F-4BF4-B72A-66917D32BD87}"/>
    <cellStyle name="20% - Accent3 2 3" xfId="422" xr:uid="{2FE1D7CA-CF26-4B88-A8E3-EAB0719D26A2}"/>
    <cellStyle name="20% - Accent3 2 3 2" xfId="2220" xr:uid="{9A10B17B-7FF9-4E09-B4F2-1A672A2A2762}"/>
    <cellStyle name="20% - Accent3 2 3 2 2" xfId="5520" xr:uid="{6A5016DA-5818-498C-BA69-16FD7E12C4AC}"/>
    <cellStyle name="20% - Accent3 2 3 2 3" xfId="8816" xr:uid="{B6E88D12-1CF0-4635-9428-7425C14CEE63}"/>
    <cellStyle name="20% - Accent3 2 3 3" xfId="3854" xr:uid="{BEFEC371-E845-45EE-BE75-8D9FDA2638AD}"/>
    <cellStyle name="20% - Accent3 2 3 4" xfId="7147" xr:uid="{B9E0F827-84E6-46AC-B4BB-0172CFC39804}"/>
    <cellStyle name="20% - Accent3 2 4" xfId="455" xr:uid="{B5B74D83-82A3-4B88-9F44-EC47E960C350}"/>
    <cellStyle name="20% - Accent3 2 4 2" xfId="2253" xr:uid="{3DC7A413-1EA9-4088-92E8-EA3549CEAA34}"/>
    <cellStyle name="20% - Accent3 2 4 2 2" xfId="5553" xr:uid="{E411F0CB-AE64-4525-B816-A3E13347F34C}"/>
    <cellStyle name="20% - Accent3 2 4 2 3" xfId="8849" xr:uid="{698D2259-B6FC-4B00-A248-5700FE308723}"/>
    <cellStyle name="20% - Accent3 2 4 3" xfId="3887" xr:uid="{26431BA1-F794-4AA1-8F37-7947F2429A6A}"/>
    <cellStyle name="20% - Accent3 2 4 4" xfId="7180" xr:uid="{54E2D92D-DF4D-4568-8D96-E29B5D98394A}"/>
    <cellStyle name="20% - Accent3 2 5" xfId="510" xr:uid="{3A65E7C2-FF9C-42CE-8315-72BC6DE4BB5F}"/>
    <cellStyle name="20% - Accent3 2 5 2" xfId="2308" xr:uid="{5C3EB0D3-DBE0-4F8C-995A-8E89985C00B8}"/>
    <cellStyle name="20% - Accent3 2 5 2 2" xfId="5608" xr:uid="{7DFBB66A-9494-4B93-BAA5-58743E118360}"/>
    <cellStyle name="20% - Accent3 2 5 2 3" xfId="8904" xr:uid="{98DB350A-0835-4582-A00A-E83DF22E6C62}"/>
    <cellStyle name="20% - Accent3 2 5 3" xfId="3942" xr:uid="{AE6511BD-9002-456B-912A-12A9E22699D0}"/>
    <cellStyle name="20% - Accent3 2 5 4" xfId="7235" xr:uid="{13CD76E6-4CEB-4B5C-B876-10D851BC1FC4}"/>
    <cellStyle name="20% - Accent3 2 6" xfId="525" xr:uid="{AB944C4B-59AD-4A22-B648-CF4157DD9381}"/>
    <cellStyle name="20% - Accent3 2 6 2" xfId="2323" xr:uid="{23A329B4-DB51-4C65-9A8E-2AF754371E3B}"/>
    <cellStyle name="20% - Accent3 2 6 2 2" xfId="5621" xr:uid="{9B1160F7-6F53-4889-B9D6-A51B33716741}"/>
    <cellStyle name="20% - Accent3 2 6 2 3" xfId="8917" xr:uid="{C1AEB870-FE27-4C7E-8D2F-99F3770D8D34}"/>
    <cellStyle name="20% - Accent3 2 6 3" xfId="3955" xr:uid="{FC5F3F9F-AC5E-4E45-A1C2-4D2EBC527AC7}"/>
    <cellStyle name="20% - Accent3 2 6 4" xfId="7248" xr:uid="{28046D90-52C2-45E9-BC99-7E274F5B86E0}"/>
    <cellStyle name="20% - Accent3 2 7" xfId="561" xr:uid="{18569A40-55D3-4C6D-967A-AE1BB9CF7C71}"/>
    <cellStyle name="20% - Accent3 2 7 2" xfId="2359" xr:uid="{61139001-5EF7-4D45-8D8F-E6307B6C37D7}"/>
    <cellStyle name="20% - Accent3 2 7 2 2" xfId="5654" xr:uid="{92C216E8-5FF4-479F-99B8-EC9FAB8CE2B2}"/>
    <cellStyle name="20% - Accent3 2 7 2 3" xfId="8950" xr:uid="{A6BD05A7-1EF8-43C9-8644-5C8C1D85ACC1}"/>
    <cellStyle name="20% - Accent3 2 7 3" xfId="3988" xr:uid="{06B9A6CC-15CF-4327-8623-2B7DD4676617}"/>
    <cellStyle name="20% - Accent3 2 7 4" xfId="7281" xr:uid="{3B8EAAC6-7551-4318-BC69-A99A7630A0F7}"/>
    <cellStyle name="20% - Accent3 2 8" xfId="596" xr:uid="{9470581E-3DCD-4206-980A-9037740AE926}"/>
    <cellStyle name="20% - Accent3 2 8 2" xfId="2394" xr:uid="{B09850B7-FBA3-409C-9E3B-6F558DBCBED1}"/>
    <cellStyle name="20% - Accent3 2 8 2 2" xfId="5687" xr:uid="{2524184A-6485-4768-AB52-499D6F248300}"/>
    <cellStyle name="20% - Accent3 2 8 2 3" xfId="8983" xr:uid="{2E54A4F8-F266-446A-8DA8-0B33CFFCFB64}"/>
    <cellStyle name="20% - Accent3 2 8 3" xfId="4021" xr:uid="{1CF04B40-B2B6-4835-BBBC-F11CE290D426}"/>
    <cellStyle name="20% - Accent3 2 8 4" xfId="7314" xr:uid="{EDE4EB6A-2190-47FB-B4C3-28FE47F66C1E}"/>
    <cellStyle name="20% - Accent3 2 9" xfId="629" xr:uid="{6EF27895-17BB-493F-BA46-2D6644D99CA0}"/>
    <cellStyle name="20% - Accent3 2 9 2" xfId="2427" xr:uid="{69A228A9-83FA-4454-B3EE-B888E7715581}"/>
    <cellStyle name="20% - Accent3 2 9 2 2" xfId="5720" xr:uid="{7030ECF0-BEB7-4330-943B-2AB80F5634A1}"/>
    <cellStyle name="20% - Accent3 2 9 2 3" xfId="9016" xr:uid="{AA6EE7F8-3CEF-45A4-AED5-36DDE54E93BA}"/>
    <cellStyle name="20% - Accent3 2 9 3" xfId="4054" xr:uid="{F5216FAF-0875-4717-BAF4-D0B6EFAB82CA}"/>
    <cellStyle name="20% - Accent3 2 9 4" xfId="7347" xr:uid="{F218062E-8F30-48EA-B58F-DA525627436B}"/>
    <cellStyle name="20% - Accent3 20" xfId="1299" xr:uid="{E6BDE806-D329-434E-ADE1-E2658134395C}"/>
    <cellStyle name="20% - Accent3 20 2" xfId="3028" xr:uid="{580EBC01-C7DF-477D-868F-F89EB7D410FB}"/>
    <cellStyle name="20% - Accent3 20 2 2" xfId="6321" xr:uid="{33D65057-CDC8-4B3C-A0D4-B33B90DED19A}"/>
    <cellStyle name="20% - Accent3 20 2 3" xfId="9617" xr:uid="{4E0DCD54-F110-4A51-ADB3-B3FD71EDC252}"/>
    <cellStyle name="20% - Accent3 20 3" xfId="4654" xr:uid="{0BF89734-6E3A-48B6-9A55-F255C9437949}"/>
    <cellStyle name="20% - Accent3 20 4" xfId="7950" xr:uid="{C70F38FE-5D67-4DCD-A8E6-9313E0F57BB2}"/>
    <cellStyle name="20% - Accent3 21" xfId="1315" xr:uid="{5218065B-EC98-4AC0-80D9-B06F0079090C}"/>
    <cellStyle name="20% - Accent3 21 2" xfId="3043" xr:uid="{09877250-4726-42DF-8764-6D8C0E3929FE}"/>
    <cellStyle name="20% - Accent3 21 2 2" xfId="6336" xr:uid="{F75075D2-91AF-4CDE-AB30-9A18D5584984}"/>
    <cellStyle name="20% - Accent3 21 2 3" xfId="9632" xr:uid="{9860DF2B-57CC-4126-95FC-7662119ADB24}"/>
    <cellStyle name="20% - Accent3 21 3" xfId="4669" xr:uid="{D7320B41-4BC6-489C-A7F9-95FE427BDD88}"/>
    <cellStyle name="20% - Accent3 21 4" xfId="7965" xr:uid="{CD7DCFF2-9DCE-4AD7-9ECD-7FFF6F4E4640}"/>
    <cellStyle name="20% - Accent3 22" xfId="1337" xr:uid="{07549B08-D145-4C70-9B0C-B4469753ED12}"/>
    <cellStyle name="20% - Accent3 22 2" xfId="3065" xr:uid="{7DA86806-BC47-4EA8-80FD-536599839EF4}"/>
    <cellStyle name="20% - Accent3 22 2 2" xfId="6358" xr:uid="{5E768047-4BDF-48CD-985B-A0C562B2E541}"/>
    <cellStyle name="20% - Accent3 22 2 3" xfId="9654" xr:uid="{DAB237EB-2C7F-46A0-A8D3-AD376B86BF69}"/>
    <cellStyle name="20% - Accent3 22 3" xfId="4691" xr:uid="{D0968E80-B39A-4A82-8D63-45238ACBE351}"/>
    <cellStyle name="20% - Accent3 22 4" xfId="7987" xr:uid="{FDDF5C91-5D0B-4EA2-BCA2-31526BD768E4}"/>
    <cellStyle name="20% - Accent3 23" xfId="1355" xr:uid="{843E1676-9DFC-4777-B66C-448ACA9192EC}"/>
    <cellStyle name="20% - Accent3 23 2" xfId="3080" xr:uid="{0834AD4B-5A4C-4F5E-8341-113E0D77A879}"/>
    <cellStyle name="20% - Accent3 23 2 2" xfId="6373" xr:uid="{9E785EF9-092B-45B7-96E8-02496DDFCE7F}"/>
    <cellStyle name="20% - Accent3 23 2 3" xfId="9669" xr:uid="{81656ECB-2B3D-4CE1-BC05-6B6D39B41B9F}"/>
    <cellStyle name="20% - Accent3 23 3" xfId="4706" xr:uid="{A2F9CD2D-CE95-44F9-881E-AAF7BD23E423}"/>
    <cellStyle name="20% - Accent3 23 4" xfId="8002" xr:uid="{3EE3606B-3330-4632-8449-B3C5AD33B455}"/>
    <cellStyle name="20% - Accent3 24" xfId="1371" xr:uid="{E001ED75-3421-47E3-A812-C66261045DCD}"/>
    <cellStyle name="20% - Accent3 24 2" xfId="3095" xr:uid="{0650638E-A2DB-4411-B39C-64876984F231}"/>
    <cellStyle name="20% - Accent3 24 2 2" xfId="6388" xr:uid="{2DB6088B-E20C-4CFF-8294-12FCAF9066A3}"/>
    <cellStyle name="20% - Accent3 24 2 3" xfId="9684" xr:uid="{60990D14-D7DC-4AFC-9A1D-AC3910904CCD}"/>
    <cellStyle name="20% - Accent3 24 3" xfId="4721" xr:uid="{4A6DBE1D-F09C-4B7F-BD48-3F8446C4EEF7}"/>
    <cellStyle name="20% - Accent3 24 4" xfId="8017" xr:uid="{73B501DF-7781-4C56-9AEB-551590A6A75C}"/>
    <cellStyle name="20% - Accent3 25" xfId="1388" xr:uid="{FE2DD95F-42C6-486E-85E5-F02923AD07A9}"/>
    <cellStyle name="20% - Accent3 25 2" xfId="3111" xr:uid="{26987917-5DAE-4C43-B92D-A056C3F0BDC5}"/>
    <cellStyle name="20% - Accent3 25 2 2" xfId="6404" xr:uid="{5C182402-24C3-4AB3-8F9B-10572A883312}"/>
    <cellStyle name="20% - Accent3 25 2 3" xfId="9700" xr:uid="{06809061-FF12-46FB-BB58-C847D13CED75}"/>
    <cellStyle name="20% - Accent3 25 3" xfId="4737" xr:uid="{076678C3-22B4-45F4-9F24-E36D4F9B5C73}"/>
    <cellStyle name="20% - Accent3 25 4" xfId="8033" xr:uid="{0DC56ED7-3428-41E6-9F1F-3559BDBF6E49}"/>
    <cellStyle name="20% - Accent3 26" xfId="1410" xr:uid="{68DB29B9-580B-428C-80CF-D7B9D682C13E}"/>
    <cellStyle name="20% - Accent3 26 2" xfId="3133" xr:uid="{6E94362E-D393-4706-8289-1AF0168E03FF}"/>
    <cellStyle name="20% - Accent3 26 2 2" xfId="6426" xr:uid="{366EB52B-B230-40D2-A976-24A35D5A5B7E}"/>
    <cellStyle name="20% - Accent3 26 2 3" xfId="9722" xr:uid="{CBB01E5D-B2F0-4342-BC41-3B7A784F14E4}"/>
    <cellStyle name="20% - Accent3 26 3" xfId="4759" xr:uid="{F08BDBB0-D4FF-4623-A4AA-E2F4C4EBD166}"/>
    <cellStyle name="20% - Accent3 26 4" xfId="8055" xr:uid="{A4DDC44C-4FEE-403A-850C-ED5FA422AC4B}"/>
    <cellStyle name="20% - Accent3 27" xfId="1425" xr:uid="{EADCB258-258B-4A70-8D01-692F9D3155D8}"/>
    <cellStyle name="20% - Accent3 27 2" xfId="3148" xr:uid="{B15470FA-87A2-4CA7-AE4E-F7F08F4D1E07}"/>
    <cellStyle name="20% - Accent3 27 2 2" xfId="6441" xr:uid="{9F997FC6-D0E3-4F9C-8239-0134F5843F7D}"/>
    <cellStyle name="20% - Accent3 27 2 3" xfId="9737" xr:uid="{177F4F23-9075-4ACE-8E7E-BA49807A451D}"/>
    <cellStyle name="20% - Accent3 27 3" xfId="4774" xr:uid="{19EF034D-7ED5-48B6-BB28-69A7878A801A}"/>
    <cellStyle name="20% - Accent3 27 4" xfId="8070" xr:uid="{4F0A4AF2-988D-419B-B0C5-82E6E0B63B9E}"/>
    <cellStyle name="20% - Accent3 28" xfId="1440" xr:uid="{6458AF49-BA13-4D33-8F6D-AE535C0A9695}"/>
    <cellStyle name="20% - Accent3 28 2" xfId="3163" xr:uid="{C2580C14-F149-4BDC-B897-B25834775AC9}"/>
    <cellStyle name="20% - Accent3 28 2 2" xfId="6456" xr:uid="{64AD17FE-16D0-4932-9BD5-AA66D7768B04}"/>
    <cellStyle name="20% - Accent3 28 2 3" xfId="9752" xr:uid="{BBFEFA06-BA22-46E7-97BF-4A0CB130A0AB}"/>
    <cellStyle name="20% - Accent3 28 3" xfId="4789" xr:uid="{12F45644-4FFF-4BF8-90D5-D04126D0B12C}"/>
    <cellStyle name="20% - Accent3 28 4" xfId="8085" xr:uid="{C1A8E9EB-14F3-417E-B6EE-19AED596DE32}"/>
    <cellStyle name="20% - Accent3 29" xfId="1455" xr:uid="{A42907D2-A33F-4E82-A28A-BE2E7BF04964}"/>
    <cellStyle name="20% - Accent3 29 2" xfId="3178" xr:uid="{5442B0BB-6D88-41AA-82D9-66974F74AD32}"/>
    <cellStyle name="20% - Accent3 29 2 2" xfId="6471" xr:uid="{324F3536-1776-4985-AE6E-5306ECC4B6C3}"/>
    <cellStyle name="20% - Accent3 29 2 3" xfId="9767" xr:uid="{826D0F60-CC78-4E4C-A868-D6A0E1EFC8A3}"/>
    <cellStyle name="20% - Accent3 29 3" xfId="4804" xr:uid="{0BC38E88-095D-43AD-B819-67282782B5F1}"/>
    <cellStyle name="20% - Accent3 29 4" xfId="8100" xr:uid="{C2CB66A0-423D-492B-8466-286A411E190B}"/>
    <cellStyle name="20% - Accent3 3" xfId="332" xr:uid="{29CEE40C-65DC-4140-9C0F-279210DEE40C}"/>
    <cellStyle name="20% - Accent3 3 2" xfId="1018" xr:uid="{C00C182A-AFD8-4942-9271-8B140B1E7314}"/>
    <cellStyle name="20% - Accent3 3 2 2" xfId="2759" xr:uid="{0E425676-0A73-4C93-9E3A-E96BD479AE65}"/>
    <cellStyle name="20% - Accent3 3 2 2 2" xfId="6052" xr:uid="{04927910-4FBC-43E6-BEA9-9EB3F481BB91}"/>
    <cellStyle name="20% - Accent3 3 2 2 3" xfId="9348" xr:uid="{E5896EBA-58AB-4101-ACF5-86FFDE72C123}"/>
    <cellStyle name="20% - Accent3 3 2 3" xfId="4385" xr:uid="{A2F55050-7495-4984-A656-6948FE239549}"/>
    <cellStyle name="20% - Accent3 3 2 4" xfId="7680" xr:uid="{F2C6118A-5B16-44DF-8CF2-B28651C6CF04}"/>
    <cellStyle name="20% - Accent3 3 3" xfId="2185" xr:uid="{4855A204-A26D-465D-A3B8-5DA329920289}"/>
    <cellStyle name="20% - Accent3 3 3 2" xfId="5486" xr:uid="{02609429-A95A-4173-8554-790B8F20F563}"/>
    <cellStyle name="20% - Accent3 3 3 3" xfId="8782" xr:uid="{D2B50289-0D9E-4DDC-866C-4B456FF03136}"/>
    <cellStyle name="20% - Accent3 3 4" xfId="3820" xr:uid="{EBCFE52D-EF7A-427D-A8A5-E9A262EA6627}"/>
    <cellStyle name="20% - Accent3 3 5" xfId="7113" xr:uid="{A7708799-B906-40F6-B9D4-1553E3296171}"/>
    <cellStyle name="20% - Accent3 30" xfId="1479" xr:uid="{C3BDBD9A-0365-43AA-A90F-B04768FAC96F}"/>
    <cellStyle name="20% - Accent3 30 2" xfId="3200" xr:uid="{11A99B05-DFC0-4742-B421-004B068D1C6D}"/>
    <cellStyle name="20% - Accent3 30 2 2" xfId="6493" xr:uid="{71F99297-9553-47AD-ABAE-70E42DBCC6D1}"/>
    <cellStyle name="20% - Accent3 30 2 3" xfId="9789" xr:uid="{2CA0E039-3CB6-41CE-B018-4F5485175DA5}"/>
    <cellStyle name="20% - Accent3 30 3" xfId="4826" xr:uid="{E733D85C-91A2-4188-9750-F5496D1B0618}"/>
    <cellStyle name="20% - Accent3 30 4" xfId="8122" xr:uid="{9180B07A-73D4-42DD-9851-DD83A02461A0}"/>
    <cellStyle name="20% - Accent3 31" xfId="1494" xr:uid="{C8004E14-1D4B-4A3D-9954-D144589862D4}"/>
    <cellStyle name="20% - Accent3 31 2" xfId="3215" xr:uid="{0E6F7B31-B265-459D-AE80-26A88C83CFBC}"/>
    <cellStyle name="20% - Accent3 31 2 2" xfId="6508" xr:uid="{7DC6465D-136B-4D68-9F77-7854245DD980}"/>
    <cellStyle name="20% - Accent3 31 2 3" xfId="9804" xr:uid="{40EA08DC-8FB9-4FA8-B458-93D380E9125E}"/>
    <cellStyle name="20% - Accent3 31 3" xfId="4841" xr:uid="{3CF8DEAA-68CE-4C10-A173-04E172A1D1FE}"/>
    <cellStyle name="20% - Accent3 31 4" xfId="8137" xr:uid="{266E1FEA-0E16-4FBE-BDA2-59630C1A6406}"/>
    <cellStyle name="20% - Accent3 32" xfId="1509" xr:uid="{421B5AA9-A320-4A79-9E23-CEED36A26463}"/>
    <cellStyle name="20% - Accent3 32 2" xfId="3230" xr:uid="{D38826E1-80E9-429E-A480-EE957990199C}"/>
    <cellStyle name="20% - Accent3 32 2 2" xfId="6523" xr:uid="{C679A014-6671-422A-A180-C63AE190B147}"/>
    <cellStyle name="20% - Accent3 32 2 3" xfId="9819" xr:uid="{420DD852-0CC6-4191-BBDA-DCFAE42D8159}"/>
    <cellStyle name="20% - Accent3 32 3" xfId="4856" xr:uid="{C31D7A3B-6719-4BD7-A2CE-A12DA13CAEC9}"/>
    <cellStyle name="20% - Accent3 32 4" xfId="8152" xr:uid="{F72045D7-3080-4A8F-A33F-04B685DE569C}"/>
    <cellStyle name="20% - Accent3 33" xfId="1523" xr:uid="{C82150C4-71A0-46B1-BAA1-EE203C01FD8D}"/>
    <cellStyle name="20% - Accent3 33 2" xfId="3244" xr:uid="{80EEF2EA-F84F-4825-874E-1D6C17E10500}"/>
    <cellStyle name="20% - Accent3 33 2 2" xfId="6537" xr:uid="{FF52D5CA-D235-448E-BC52-8F78D87794F2}"/>
    <cellStyle name="20% - Accent3 33 2 3" xfId="9833" xr:uid="{6D14C102-6D76-40DC-BD2D-E4DB11BF0191}"/>
    <cellStyle name="20% - Accent3 33 3" xfId="4870" xr:uid="{6301EBBE-D01B-409B-AE0F-A5D22A408615}"/>
    <cellStyle name="20% - Accent3 33 4" xfId="8166" xr:uid="{0B29194B-AF54-42F4-8E49-B2CF48C3DEFC}"/>
    <cellStyle name="20% - Accent3 34" xfId="1543" xr:uid="{115DA3F5-337C-4B2E-8BB6-D1627F2C25DF}"/>
    <cellStyle name="20% - Accent3 34 2" xfId="3264" xr:uid="{A7262EE2-88CE-4903-83DB-BDEDCC5C48AC}"/>
    <cellStyle name="20% - Accent3 34 2 2" xfId="6557" xr:uid="{619DFB25-9CDF-4265-8F8E-3704F3209ED7}"/>
    <cellStyle name="20% - Accent3 34 2 3" xfId="9853" xr:uid="{0334CA99-2BA8-4A59-AF52-951DE6A8C2AC}"/>
    <cellStyle name="20% - Accent3 34 3" xfId="4890" xr:uid="{81A1A821-EB52-4710-9584-F64CC04C2780}"/>
    <cellStyle name="20% - Accent3 34 4" xfId="8186" xr:uid="{2EB887D6-AAF6-4280-96A0-56EF5C97783A}"/>
    <cellStyle name="20% - Accent3 35" xfId="1558" xr:uid="{EA3C05DE-8D68-433E-8C20-E254257F5AA0}"/>
    <cellStyle name="20% - Accent3 35 2" xfId="3279" xr:uid="{10CEF83C-04C0-453A-A58F-35B28D4476D4}"/>
    <cellStyle name="20% - Accent3 35 2 2" xfId="6572" xr:uid="{72322853-4180-40A1-886E-A78339822C37}"/>
    <cellStyle name="20% - Accent3 35 2 3" xfId="9868" xr:uid="{FE0E2675-919B-4421-8E97-FCBE56461CFA}"/>
    <cellStyle name="20% - Accent3 35 3" xfId="4905" xr:uid="{1F77FFA0-8816-482D-AC57-9D57233EE8CC}"/>
    <cellStyle name="20% - Accent3 35 4" xfId="8201" xr:uid="{44555678-9961-46A3-97CD-325675B728C6}"/>
    <cellStyle name="20% - Accent3 36" xfId="1573" xr:uid="{17FA6FE2-DF79-4303-8CFB-E2D396C8F05C}"/>
    <cellStyle name="20% - Accent3 36 2" xfId="3294" xr:uid="{0A92B029-BDB5-456F-9AC2-F87F98C8C7AC}"/>
    <cellStyle name="20% - Accent3 36 2 2" xfId="6587" xr:uid="{EF99399F-9E97-4153-83E4-02ADA4350B59}"/>
    <cellStyle name="20% - Accent3 36 2 3" xfId="9883" xr:uid="{A7D304CA-FDD3-4DB3-A734-8D37016B59F0}"/>
    <cellStyle name="20% - Accent3 36 3" xfId="4920" xr:uid="{405685D6-30B1-4939-9BED-2073A62EC5C4}"/>
    <cellStyle name="20% - Accent3 36 4" xfId="8216" xr:uid="{913D6E65-4641-4CFD-8962-5A540C8EE0EF}"/>
    <cellStyle name="20% - Accent3 37" xfId="1588" xr:uid="{F40B6323-4AD2-481D-808C-7E677C720028}"/>
    <cellStyle name="20% - Accent3 37 2" xfId="3309" xr:uid="{7047AE2C-828A-45DA-BA50-59DBA4C0D9A1}"/>
    <cellStyle name="20% - Accent3 37 2 2" xfId="6602" xr:uid="{6D6476E7-D843-45F9-8D0C-3FC8D2C99517}"/>
    <cellStyle name="20% - Accent3 37 2 3" xfId="9898" xr:uid="{4A81D35C-48FE-4E62-BFBD-283D39ECD91C}"/>
    <cellStyle name="20% - Accent3 37 3" xfId="4935" xr:uid="{260D4D4A-F6E6-4DC7-A928-26D2EC24FFCB}"/>
    <cellStyle name="20% - Accent3 37 4" xfId="8231" xr:uid="{86962CD4-896D-4F62-A3CF-F81D4485EBDF}"/>
    <cellStyle name="20% - Accent3 38" xfId="1603" xr:uid="{8A0DEEE0-8D7C-4FBE-9913-DC00F171FA84}"/>
    <cellStyle name="20% - Accent3 38 2" xfId="3324" xr:uid="{FD6230E0-A0FC-4E28-BEBF-24C409D02AE0}"/>
    <cellStyle name="20% - Accent3 38 2 2" xfId="6617" xr:uid="{07634BA1-DB30-4147-864F-5FF9F6BB6B2B}"/>
    <cellStyle name="20% - Accent3 38 2 3" xfId="9913" xr:uid="{4F1378F7-143E-4B25-8FCE-FC55E7DFB12E}"/>
    <cellStyle name="20% - Accent3 38 3" xfId="4950" xr:uid="{402DF484-F512-4F4F-9085-3322A00C3D94}"/>
    <cellStyle name="20% - Accent3 38 4" xfId="8246" xr:uid="{11CAFB3C-C036-484F-B562-9B30E86BD49B}"/>
    <cellStyle name="20% - Accent3 39" xfId="1627" xr:uid="{D91208B3-A61D-4648-A294-71BFC4ECB98A}"/>
    <cellStyle name="20% - Accent3 39 2" xfId="3346" xr:uid="{D9230FA9-DC38-4DCC-A77B-17E59F0E8243}"/>
    <cellStyle name="20% - Accent3 39 2 2" xfId="6639" xr:uid="{B2575912-109C-4775-A042-1881A4ED98F7}"/>
    <cellStyle name="20% - Accent3 39 2 3" xfId="9935" xr:uid="{95AE21D1-A658-453B-A563-DF4918CF8DAF}"/>
    <cellStyle name="20% - Accent3 39 3" xfId="4972" xr:uid="{DB2C15FB-C16E-4886-AB3E-AE9D7145D138}"/>
    <cellStyle name="20% - Accent3 39 4" xfId="8268" xr:uid="{A056553D-287D-4D91-9AD5-4CF3AAE3E385}"/>
    <cellStyle name="20% - Accent3 4" xfId="421" xr:uid="{883674E8-FA29-45A3-9632-8FCC2DC5BF7A}"/>
    <cellStyle name="20% - Accent3 4 2" xfId="1037" xr:uid="{33D44D3B-94EB-489C-B803-F662682FC306}"/>
    <cellStyle name="20% - Accent3 4 2 2" xfId="2776" xr:uid="{90308F2F-CB2B-44F3-8440-80B2364B2A55}"/>
    <cellStyle name="20% - Accent3 4 2 2 2" xfId="6069" xr:uid="{E6F73D20-7F3C-4392-B89E-0455F2499071}"/>
    <cellStyle name="20% - Accent3 4 2 2 3" xfId="9365" xr:uid="{82F41E7B-2D2A-462B-9DB7-641073638E38}"/>
    <cellStyle name="20% - Accent3 4 2 3" xfId="4402" xr:uid="{28BFB088-EA74-4F3E-B923-BE5403627159}"/>
    <cellStyle name="20% - Accent3 4 2 4" xfId="7697" xr:uid="{C6BDBA9F-F0BC-48C5-B7FE-BE84DB317993}"/>
    <cellStyle name="20% - Accent3 4 3" xfId="2219" xr:uid="{3C153864-A0EC-4E5B-AC3E-EEC05B49C3FB}"/>
    <cellStyle name="20% - Accent3 4 3 2" xfId="5519" xr:uid="{579E1E0E-DB21-4088-90EA-955DA993A0A6}"/>
    <cellStyle name="20% - Accent3 4 3 3" xfId="8815" xr:uid="{BDEB7461-A10F-4D2F-8BCD-E43C5B8D4092}"/>
    <cellStyle name="20% - Accent3 4 4" xfId="3853" xr:uid="{524ED473-CCA0-4D8C-BD38-94CCEA8AECC9}"/>
    <cellStyle name="20% - Accent3 4 5" xfId="7146" xr:uid="{B6AD0F39-8517-473A-8F20-B86699BAE726}"/>
    <cellStyle name="20% - Accent3 40" xfId="1642" xr:uid="{D55AEB66-14F7-46A1-812C-8B4F7D0864FA}"/>
    <cellStyle name="20% - Accent3 40 2" xfId="3361" xr:uid="{EAFFD30E-AC8C-4489-AE39-DC346F88B0CB}"/>
    <cellStyle name="20% - Accent3 40 2 2" xfId="6654" xr:uid="{55B97115-7D40-429E-BBEB-820BCE9BB9A2}"/>
    <cellStyle name="20% - Accent3 40 2 3" xfId="9950" xr:uid="{6C0B9697-E6D2-4FA4-AA61-D3944E7ECDA2}"/>
    <cellStyle name="20% - Accent3 40 3" xfId="4987" xr:uid="{F20F4EB5-8932-4280-8282-31D7B60E1129}"/>
    <cellStyle name="20% - Accent3 40 4" xfId="8283" xr:uid="{BBB4EA15-24B5-4FD2-825B-E25117017268}"/>
    <cellStyle name="20% - Accent3 41" xfId="1657" xr:uid="{956E3836-DEF8-4BEC-99AE-E21B3111B57B}"/>
    <cellStyle name="20% - Accent3 41 2" xfId="3376" xr:uid="{8E465A26-96EE-45E8-A0C4-A8BC00048797}"/>
    <cellStyle name="20% - Accent3 41 2 2" xfId="6669" xr:uid="{2CEE6604-797D-4119-9FCF-0A4667860420}"/>
    <cellStyle name="20% - Accent3 41 2 3" xfId="9965" xr:uid="{06F9577E-7ED5-4B92-A989-3569DFD99657}"/>
    <cellStyle name="20% - Accent3 41 3" xfId="5002" xr:uid="{FFB93AEB-C680-4205-8E6A-E7192133B04C}"/>
    <cellStyle name="20% - Accent3 41 4" xfId="8298" xr:uid="{D33B21F3-EEF9-484D-808F-B94D92643E80}"/>
    <cellStyle name="20% - Accent3 42" xfId="1672" xr:uid="{FDBC0B9F-DBD7-41F3-9893-C35D4918822D}"/>
    <cellStyle name="20% - Accent3 42 2" xfId="3391" xr:uid="{34C99F49-FE1D-4801-8B17-3A729592731D}"/>
    <cellStyle name="20% - Accent3 42 2 2" xfId="6684" xr:uid="{F0374C5B-D2F0-4CD2-A083-9E0D704CDD59}"/>
    <cellStyle name="20% - Accent3 42 2 3" xfId="9980" xr:uid="{954A4FB3-1CDF-423E-B561-06B0B45629CD}"/>
    <cellStyle name="20% - Accent3 42 3" xfId="5017" xr:uid="{A1ACDD1A-0C48-471F-BB1F-0A57C9068204}"/>
    <cellStyle name="20% - Accent3 42 4" xfId="8313" xr:uid="{CB86BAB7-C259-4BC8-B25E-D0323E6CBF67}"/>
    <cellStyle name="20% - Accent3 43" xfId="1694" xr:uid="{29C49EDA-7503-41AD-A1DE-5F31074C61DB}"/>
    <cellStyle name="20% - Accent3 43 2" xfId="3413" xr:uid="{7CCC9ADD-6383-4B3B-8D68-16F9430C621F}"/>
    <cellStyle name="20% - Accent3 43 2 2" xfId="6706" xr:uid="{3BE8142B-B9A7-4C91-A9D8-FAC7995373E5}"/>
    <cellStyle name="20% - Accent3 43 2 3" xfId="10002" xr:uid="{F030CAFE-2970-43AA-8653-C3029243F6AD}"/>
    <cellStyle name="20% - Accent3 43 3" xfId="5039" xr:uid="{1A982348-70CB-49CB-A9C0-41FF3D88B7D2}"/>
    <cellStyle name="20% - Accent3 43 4" xfId="8335" xr:uid="{5E03CE94-381F-4F9F-A381-34FD076E3CB2}"/>
    <cellStyle name="20% - Accent3 44" xfId="1709" xr:uid="{CACA866F-1B52-4221-AE3D-2BFE98A8F496}"/>
    <cellStyle name="20% - Accent3 44 2" xfId="3428" xr:uid="{9A418434-FEE2-4CD2-9C5C-8BC432343763}"/>
    <cellStyle name="20% - Accent3 44 2 2" xfId="6721" xr:uid="{62BC03C8-484D-4996-815C-B5B077AC3D02}"/>
    <cellStyle name="20% - Accent3 44 2 3" xfId="10017" xr:uid="{F0682BDF-5AC1-413E-BBC7-E9F1579D89A8}"/>
    <cellStyle name="20% - Accent3 44 3" xfId="5054" xr:uid="{02BF026A-1BFF-4252-B1B2-707E37CEE9E4}"/>
    <cellStyle name="20% - Accent3 44 4" xfId="8350" xr:uid="{A37A8BB2-6D29-440F-A7A9-9B21AA778ED8}"/>
    <cellStyle name="20% - Accent3 45" xfId="1724" xr:uid="{212A878A-BE36-4967-BE46-201515E53B14}"/>
    <cellStyle name="20% - Accent3 45 2" xfId="3443" xr:uid="{28429DAF-9289-45E5-A9BB-272F37808AEB}"/>
    <cellStyle name="20% - Accent3 45 2 2" xfId="6736" xr:uid="{64EA53E5-FD2A-4DA3-B9CA-6F092A0A37D6}"/>
    <cellStyle name="20% - Accent3 45 2 3" xfId="10032" xr:uid="{2818947C-C425-4ED9-82DE-E07A71F50531}"/>
    <cellStyle name="20% - Accent3 45 3" xfId="5069" xr:uid="{DE62F947-DC79-4009-ADD4-ED199B4B12BA}"/>
    <cellStyle name="20% - Accent3 45 4" xfId="8365" xr:uid="{A9E3F08E-A7C3-4ED2-BB77-E8CE717E06A0}"/>
    <cellStyle name="20% - Accent3 46" xfId="1739" xr:uid="{584C2807-BEE8-4545-AC1C-1DFE9DC862FF}"/>
    <cellStyle name="20% - Accent3 46 2" xfId="3458" xr:uid="{1A10AD0F-AFB0-4CCC-879A-B0F12180E4D5}"/>
    <cellStyle name="20% - Accent3 46 2 2" xfId="6751" xr:uid="{71A5EDD2-1B97-4F85-BA14-15204E4476EA}"/>
    <cellStyle name="20% - Accent3 46 2 3" xfId="10047" xr:uid="{B9A388C1-18A1-4E2B-8E37-FA834708ABC6}"/>
    <cellStyle name="20% - Accent3 46 3" xfId="5084" xr:uid="{6D9ADA2D-AD2A-4D11-9F99-24E6146A658B}"/>
    <cellStyle name="20% - Accent3 46 4" xfId="8380" xr:uid="{FF18B0D4-15D5-4359-BF20-0A05A8236093}"/>
    <cellStyle name="20% - Accent3 47" xfId="1754" xr:uid="{3A4CC4AF-2DAA-4422-9B41-91555A0D0EFD}"/>
    <cellStyle name="20% - Accent3 47 2" xfId="3473" xr:uid="{45AF789D-50E2-4142-9DE6-0270E7CA50A4}"/>
    <cellStyle name="20% - Accent3 47 2 2" xfId="6766" xr:uid="{1189BBE4-381A-4A3E-BE3A-1862B165660E}"/>
    <cellStyle name="20% - Accent3 47 2 3" xfId="10062" xr:uid="{489CF8D1-5584-41D6-AB5A-32319160F367}"/>
    <cellStyle name="20% - Accent3 47 3" xfId="5099" xr:uid="{1F8F2933-C9CD-49B0-AC1A-7258549968D6}"/>
    <cellStyle name="20% - Accent3 47 4" xfId="8395" xr:uid="{F88273D1-6D25-44AA-811C-E47878CE626E}"/>
    <cellStyle name="20% - Accent3 48" xfId="1779" xr:uid="{C4CFC437-556A-41ED-8720-282B68E08252}"/>
    <cellStyle name="20% - Accent3 48 2" xfId="3495" xr:uid="{8E027C3B-EB90-4D9C-8EC0-BD618B4DAF49}"/>
    <cellStyle name="20% - Accent3 48 2 2" xfId="6788" xr:uid="{EFB6F96C-B4EE-47E1-8F6A-8535398DCCB8}"/>
    <cellStyle name="20% - Accent3 48 2 3" xfId="10084" xr:uid="{21E58254-8A9B-4B31-B9C3-DC00304247B9}"/>
    <cellStyle name="20% - Accent3 48 3" xfId="5121" xr:uid="{D258EC13-A481-40F4-94FB-E30FF9250A7E}"/>
    <cellStyle name="20% - Accent3 48 4" xfId="8417" xr:uid="{EA5829E2-3BE4-4659-BAAB-6644FCDAB434}"/>
    <cellStyle name="20% - Accent3 49" xfId="1794" xr:uid="{1B0CA1B4-68E3-4EBC-80A4-D52797B9D5BD}"/>
    <cellStyle name="20% - Accent3 49 2" xfId="3510" xr:uid="{171C8998-6A47-4D71-84EE-F0084E87AAB1}"/>
    <cellStyle name="20% - Accent3 49 2 2" xfId="6803" xr:uid="{B1808551-D725-4A38-A616-AE924D96DA65}"/>
    <cellStyle name="20% - Accent3 49 2 3" xfId="10099" xr:uid="{44F431EB-97C2-4BA8-A573-F55AEA9CBA20}"/>
    <cellStyle name="20% - Accent3 49 3" xfId="5136" xr:uid="{162E2976-400C-4046-83F5-1C2C8F99C2ED}"/>
    <cellStyle name="20% - Accent3 49 4" xfId="8432" xr:uid="{4930D3AB-70C9-4ED0-9C6B-42F3B9CF81D3}"/>
    <cellStyle name="20% - Accent3 5" xfId="454" xr:uid="{E026D794-DD28-4219-A499-16D42646C396}"/>
    <cellStyle name="20% - Accent3 5 2" xfId="1052" xr:uid="{CE289B89-7169-4E80-8006-72934C0CC96F}"/>
    <cellStyle name="20% - Accent3 5 2 2" xfId="2791" xr:uid="{D5B76705-EEFF-4512-877D-998FFE99ED7C}"/>
    <cellStyle name="20% - Accent3 5 2 2 2" xfId="6084" xr:uid="{C6F1E6EA-7ECD-4FF1-9E5B-5286EF193B44}"/>
    <cellStyle name="20% - Accent3 5 2 2 3" xfId="9380" xr:uid="{2E6F8DA9-034C-471A-AD15-8D7D0F71957B}"/>
    <cellStyle name="20% - Accent3 5 2 3" xfId="4417" xr:uid="{FA87D435-1CC0-4AF9-8107-FB3FA0FD3F81}"/>
    <cellStyle name="20% - Accent3 5 2 4" xfId="7712" xr:uid="{6A9C7237-D152-4C40-BD2D-EE615AF69E63}"/>
    <cellStyle name="20% - Accent3 5 3" xfId="2252" xr:uid="{21BAFA73-2E5A-42D0-A0B6-680AFEED16F9}"/>
    <cellStyle name="20% - Accent3 5 3 2" xfId="5552" xr:uid="{553A2FCE-0281-49D9-8963-7CEC00413929}"/>
    <cellStyle name="20% - Accent3 5 3 3" xfId="8848" xr:uid="{9325786A-DB62-4E23-9BB6-7912607E146D}"/>
    <cellStyle name="20% - Accent3 5 4" xfId="3886" xr:uid="{5BDDA4A8-0D3C-4317-8019-6D21AD36EA52}"/>
    <cellStyle name="20% - Accent3 5 5" xfId="7179" xr:uid="{D3F5F163-2048-4DF2-9E85-4D4809BF66BD}"/>
    <cellStyle name="20% - Accent3 50" xfId="1812" xr:uid="{54A0EB5B-0BFB-41AE-B306-250582F9106F}"/>
    <cellStyle name="20% - Accent3 50 2" xfId="3525" xr:uid="{8777E607-5142-41D4-8B62-75D4056D32A9}"/>
    <cellStyle name="20% - Accent3 50 2 2" xfId="6818" xr:uid="{550B108B-F74A-47AA-834C-DD5485C8A946}"/>
    <cellStyle name="20% - Accent3 50 2 3" xfId="10114" xr:uid="{39A470C8-C090-47F4-B2BF-FDFAE48FE579}"/>
    <cellStyle name="20% - Accent3 50 3" xfId="5151" xr:uid="{2818E134-043E-4E0A-9183-3DEFCA233D42}"/>
    <cellStyle name="20% - Accent3 50 4" xfId="8447" xr:uid="{60672FCC-809D-4646-B9B5-2D1A69A18FE8}"/>
    <cellStyle name="20% - Accent3 51" xfId="1827" xr:uid="{02BC6845-7C30-44EC-BC28-54FE7325D1BA}"/>
    <cellStyle name="20% - Accent3 51 2" xfId="3540" xr:uid="{5F6D13E1-2B59-4B9D-BAFB-2B5C108BEF26}"/>
    <cellStyle name="20% - Accent3 51 2 2" xfId="6833" xr:uid="{749DA954-5C13-4C85-B0E6-A775EA0D0F16}"/>
    <cellStyle name="20% - Accent3 51 2 3" xfId="10129" xr:uid="{50CBA561-753F-4527-B73B-E938D28F3094}"/>
    <cellStyle name="20% - Accent3 51 3" xfId="5166" xr:uid="{A865E2A9-1BBA-4E85-999B-330595027469}"/>
    <cellStyle name="20% - Accent3 51 4" xfId="8462" xr:uid="{3571717E-449E-4FAE-B946-A73A2FB51434}"/>
    <cellStyle name="20% - Accent3 52" xfId="1849" xr:uid="{F363DA45-F8FB-4CA0-9DE5-A967AD139137}"/>
    <cellStyle name="20% - Accent3 52 2" xfId="3562" xr:uid="{7030D52F-4726-497F-92BE-933829EE886F}"/>
    <cellStyle name="20% - Accent3 52 2 2" xfId="6855" xr:uid="{72F6F5BA-75E4-4175-A82D-DA52EAD0203B}"/>
    <cellStyle name="20% - Accent3 52 2 3" xfId="10151" xr:uid="{099B46FF-9C00-447F-A385-8E8C358003D6}"/>
    <cellStyle name="20% - Accent3 52 3" xfId="5188" xr:uid="{A1BB279B-86FF-4C9D-9EE8-185F7F06AC1B}"/>
    <cellStyle name="20% - Accent3 52 4" xfId="8484" xr:uid="{7BD0E981-281C-4049-AB56-3C9A541586B3}"/>
    <cellStyle name="20% - Accent3 53" xfId="1864" xr:uid="{309DB805-9A38-48B0-A439-CC66F08DDC97}"/>
    <cellStyle name="20% - Accent3 53 2" xfId="3577" xr:uid="{D90A3107-CAD4-4578-9C9E-CFDBF323D73D}"/>
    <cellStyle name="20% - Accent3 53 2 2" xfId="6870" xr:uid="{BD87A01E-D08B-40C4-BBC0-EA46CD90DC70}"/>
    <cellStyle name="20% - Accent3 53 2 3" xfId="10166" xr:uid="{75D41BE0-E493-46D0-BF5F-9CA2CE2B2B7B}"/>
    <cellStyle name="20% - Accent3 53 3" xfId="5203" xr:uid="{78EDD840-03B0-4F3C-A53D-D2E252C4814A}"/>
    <cellStyle name="20% - Accent3 53 4" xfId="8499" xr:uid="{DFA4F9B9-13C5-4C04-A9D9-2B979334E6FA}"/>
    <cellStyle name="20% - Accent3 54" xfId="1882" xr:uid="{76CD2DEF-A759-46D6-A5C3-022FBA29D747}"/>
    <cellStyle name="20% - Accent3 54 2" xfId="3592" xr:uid="{EA218394-207A-4F20-8D93-2112C55DA8E1}"/>
    <cellStyle name="20% - Accent3 54 2 2" xfId="6885" xr:uid="{F8A84DEB-92C7-4ADE-AF04-99D14316CB2C}"/>
    <cellStyle name="20% - Accent3 54 2 3" xfId="10181" xr:uid="{E63A5EE9-BD3D-4969-A840-34D86D363F23}"/>
    <cellStyle name="20% - Accent3 54 3" xfId="5218" xr:uid="{94FE434C-1FED-4029-888E-1BB23BB4AF03}"/>
    <cellStyle name="20% - Accent3 54 4" xfId="8514" xr:uid="{295562ED-B1CB-4BD0-80D9-28F515D6E131}"/>
    <cellStyle name="20% - Accent3 55" xfId="1897" xr:uid="{09F934DF-877E-4081-8670-14CFE0CBA5E1}"/>
    <cellStyle name="20% - Accent3 55 2" xfId="3607" xr:uid="{47097AF8-BB6D-4845-B61B-128AA3A9E881}"/>
    <cellStyle name="20% - Accent3 55 2 2" xfId="6900" xr:uid="{8839E8C7-3102-4155-AFFE-FF95F0A8A0D0}"/>
    <cellStyle name="20% - Accent3 55 2 3" xfId="10196" xr:uid="{D7B3792F-13F7-4BFB-A2BC-D07255EA348B}"/>
    <cellStyle name="20% - Accent3 55 3" xfId="5233" xr:uid="{FB924B02-9AE7-40A1-93DD-06C6D7FD0D0C}"/>
    <cellStyle name="20% - Accent3 55 4" xfId="8529" xr:uid="{BF81A8B4-EA28-4907-8288-F3D5E5DF7F1D}"/>
    <cellStyle name="20% - Accent3 56" xfId="1919" xr:uid="{6E1B295F-7BEA-4D31-8244-31BC3B1F7F77}"/>
    <cellStyle name="20% - Accent3 56 2" xfId="3628" xr:uid="{2DA31693-A51C-41D3-855D-1AB227013F48}"/>
    <cellStyle name="20% - Accent3 56 2 2" xfId="6921" xr:uid="{22B309C0-1FA0-4DD6-8F24-F5B1E1899236}"/>
    <cellStyle name="20% - Accent3 56 2 3" xfId="10217" xr:uid="{8D281988-0BE4-4303-88E5-69CC15A570FB}"/>
    <cellStyle name="20% - Accent3 56 3" xfId="5254" xr:uid="{AB195A4A-EFDB-4000-8620-53F487C91A8F}"/>
    <cellStyle name="20% - Accent3 56 4" xfId="8550" xr:uid="{2EABD7F7-CA5D-45AB-8D3F-C2D4F319124E}"/>
    <cellStyle name="20% - Accent3 57" xfId="1942" xr:uid="{566AC961-1682-4BDE-850E-B694A3D17997}"/>
    <cellStyle name="20% - Accent3 57 2" xfId="3647" xr:uid="{960285CF-2A43-4032-8B50-44EB6DDDF289}"/>
    <cellStyle name="20% - Accent3 57 2 2" xfId="6940" xr:uid="{2D1D8CCF-3C55-47FE-B12F-37912EED5FA0}"/>
    <cellStyle name="20% - Accent3 57 2 3" xfId="10236" xr:uid="{0AE33CA2-8872-416D-8EEC-581D82B00F26}"/>
    <cellStyle name="20% - Accent3 57 3" xfId="5273" xr:uid="{D6EC6BCA-6A99-43EF-A4BA-3ACC7030C812}"/>
    <cellStyle name="20% - Accent3 57 4" xfId="8569" xr:uid="{54C0B706-7F81-4CC8-9A4B-C1A13CBEA200}"/>
    <cellStyle name="20% - Accent3 58" xfId="1965" xr:uid="{5287D9CB-8658-415E-A5D9-4D3E1C885E00}"/>
    <cellStyle name="20% - Accent3 58 2" xfId="3667" xr:uid="{D750A35D-C235-4A9C-B56E-55E3B98CE29C}"/>
    <cellStyle name="20% - Accent3 58 2 2" xfId="6960" xr:uid="{125C47EE-6FF6-47DC-9F46-71CA1A1332BA}"/>
    <cellStyle name="20% - Accent3 58 2 3" xfId="10256" xr:uid="{CEA51DFF-198B-4FF9-B11F-6496CD8F6A12}"/>
    <cellStyle name="20% - Accent3 58 3" xfId="5293" xr:uid="{9B1B2E57-6E7D-4954-80AC-EB049C1A4921}"/>
    <cellStyle name="20% - Accent3 58 4" xfId="8589" xr:uid="{3A15E4FD-C683-41EB-B93C-9C9D1EF26533}"/>
    <cellStyle name="20% - Accent3 59" xfId="1982" xr:uid="{B2ED14E9-0456-4623-98D9-25079084C174}"/>
    <cellStyle name="20% - Accent3 59 2" xfId="3682" xr:uid="{864FE650-4447-4B3D-984D-F0AF17CC9B86}"/>
    <cellStyle name="20% - Accent3 59 2 2" xfId="6975" xr:uid="{1B8A2AC2-5470-4A8C-AB67-01567B5AC9B6}"/>
    <cellStyle name="20% - Accent3 59 2 3" xfId="10271" xr:uid="{C7D5D954-68BB-4999-BABC-5F6B782D3738}"/>
    <cellStyle name="20% - Accent3 59 3" xfId="5308" xr:uid="{D049AFC7-6BEC-4F8C-B528-12002BC54192}"/>
    <cellStyle name="20% - Accent3 59 4" xfId="8604" xr:uid="{A8343F28-C8A5-4D44-85DB-CCFCDF2AB22A}"/>
    <cellStyle name="20% - Accent3 6" xfId="485" xr:uid="{C1426EA3-93C1-4E72-BC45-B72C39D41F29}"/>
    <cellStyle name="20% - Accent3 6 2" xfId="1067" xr:uid="{E273BAA7-DA1C-4369-9632-7CE0594258D9}"/>
    <cellStyle name="20% - Accent3 6 2 2" xfId="2806" xr:uid="{4D718AD3-26A1-478F-8144-03DB5D7D951C}"/>
    <cellStyle name="20% - Accent3 6 2 2 2" xfId="6099" xr:uid="{AF1A95B3-C6D2-4CF2-834C-7DFC98172256}"/>
    <cellStyle name="20% - Accent3 6 2 2 3" xfId="9395" xr:uid="{803517AB-263E-4AED-9246-E121208345C5}"/>
    <cellStyle name="20% - Accent3 6 2 3" xfId="4432" xr:uid="{0A9BB137-E24F-46EE-AA34-D64790320424}"/>
    <cellStyle name="20% - Accent3 6 2 4" xfId="7727" xr:uid="{8595A2DD-C8BC-43BB-AB82-E375BFE265E6}"/>
    <cellStyle name="20% - Accent3 6 3" xfId="2283" xr:uid="{D1371BC6-9378-4CE4-9E77-A4FF4A10E9EE}"/>
    <cellStyle name="20% - Accent3 6 3 2" xfId="5583" xr:uid="{40AD2EB3-56EB-4228-B49A-2F38A1DF6B5F}"/>
    <cellStyle name="20% - Accent3 6 3 3" xfId="8879" xr:uid="{8288767E-408E-405D-AE42-4938A06B9428}"/>
    <cellStyle name="20% - Accent3 6 4" xfId="3917" xr:uid="{BE521A70-FD08-4853-889A-CAAAD43C4EC8}"/>
    <cellStyle name="20% - Accent3 6 5" xfId="7210" xr:uid="{C3B136F7-B3ED-4509-92BA-9B3CDEF7C5A9}"/>
    <cellStyle name="20% - Accent3 60" xfId="1997" xr:uid="{5539172D-A32F-46C6-A570-D7FEC37E026F}"/>
    <cellStyle name="20% - Accent3 60 2" xfId="3696" xr:uid="{E857B10B-A04C-4D48-8269-0F24633985CB}"/>
    <cellStyle name="20% - Accent3 60 2 2" xfId="6989" xr:uid="{8A750AE9-887B-454E-BE50-CCD622017AAC}"/>
    <cellStyle name="20% - Accent3 60 2 3" xfId="10285" xr:uid="{B832DC6B-DE57-41AF-879F-7AACF33C997C}"/>
    <cellStyle name="20% - Accent3 60 3" xfId="5322" xr:uid="{3F50863A-694A-4F7F-B63D-DBD91D6FA8B8}"/>
    <cellStyle name="20% - Accent3 60 4" xfId="8618" xr:uid="{58AAFD74-056F-4A57-911F-14B88F3804E7}"/>
    <cellStyle name="20% - Accent3 61" xfId="2018" xr:uid="{8C2BA9BC-3C27-44F9-ACD3-A643C6652FD7}"/>
    <cellStyle name="20% - Accent3 61 2" xfId="3716" xr:uid="{9E7B4D84-8913-4E3F-9D24-7648468FCFB3}"/>
    <cellStyle name="20% - Accent3 61 2 2" xfId="7009" xr:uid="{E8EC35DF-513A-46A3-BFF8-9D58B7D23E73}"/>
    <cellStyle name="20% - Accent3 61 2 3" xfId="10305" xr:uid="{C650A39E-1778-4C26-92D3-230DDFD94D51}"/>
    <cellStyle name="20% - Accent3 61 3" xfId="5342" xr:uid="{51453D50-60A6-4E6D-B4B5-C3B7C35CFFC1}"/>
    <cellStyle name="20% - Accent3 61 4" xfId="8638" xr:uid="{DC67519A-2676-4BA1-8A49-2E4FE3B209BA}"/>
    <cellStyle name="20% - Accent3 62" xfId="2033" xr:uid="{E40229C1-595B-4C43-99C1-C10E11E34584}"/>
    <cellStyle name="20% - Accent3 62 2" xfId="3731" xr:uid="{E4C5F52C-35F9-4795-9D9C-ADE9176D1DEB}"/>
    <cellStyle name="20% - Accent3 62 2 2" xfId="7024" xr:uid="{F761EE47-3838-455B-AB67-B40BF188134D}"/>
    <cellStyle name="20% - Accent3 62 2 3" xfId="10320" xr:uid="{EDEA69A5-51C8-4A96-AAFF-6B900CBA4607}"/>
    <cellStyle name="20% - Accent3 62 3" xfId="5357" xr:uid="{05AC45C9-E918-4A84-91FB-2D7ACBEF4512}"/>
    <cellStyle name="20% - Accent3 62 4" xfId="8653" xr:uid="{AAEE6D04-2B15-47BE-BDFF-D032B2ECD4AC}"/>
    <cellStyle name="20% - Accent3 63" xfId="2047" xr:uid="{8D9A19B7-ADD6-457C-8605-7DE7736E5259}"/>
    <cellStyle name="20% - Accent3 63 2" xfId="3745" xr:uid="{C541AB00-D75C-4E98-A9C7-A19F0C679591}"/>
    <cellStyle name="20% - Accent3 63 2 2" xfId="7038" xr:uid="{2409C61D-9369-47AB-9235-09BAA1E8BCAE}"/>
    <cellStyle name="20% - Accent3 63 2 3" xfId="10334" xr:uid="{D2B27561-861D-4006-BDAC-DD8F834A56E3}"/>
    <cellStyle name="20% - Accent3 63 3" xfId="5371" xr:uid="{911B7E9A-5479-441D-A198-408526F27122}"/>
    <cellStyle name="20% - Accent3 63 4" xfId="8667" xr:uid="{71817592-7D0E-47F7-88F9-EB86003000E4}"/>
    <cellStyle name="20% - Accent3 64" xfId="960" xr:uid="{523DCB06-D624-4D72-8843-9FA97416CE81}"/>
    <cellStyle name="20% - Accent3 65" xfId="2077" xr:uid="{0C68482D-0C12-4B9E-9B26-485CC11F2CA7}"/>
    <cellStyle name="20% - Accent3 65 2" xfId="5400" xr:uid="{E5CB5019-4E46-452F-8F52-637CEEAEE77A}"/>
    <cellStyle name="20% - Accent3 65 3" xfId="8696" xr:uid="{B7CE5953-93AE-4AB6-B4A9-300EC63237F0}"/>
    <cellStyle name="20% - Accent3 66" xfId="2145" xr:uid="{D51F4686-1651-419A-A7A0-5A3562641B17}"/>
    <cellStyle name="20% - Accent3 66 2" xfId="5449" xr:uid="{A455EE74-66F5-42CA-935E-43D9490982D5}"/>
    <cellStyle name="20% - Accent3 66 3" xfId="8745" xr:uid="{75962DF0-503F-4708-9CF4-E99FC13D963E}"/>
    <cellStyle name="20% - Accent3 67" xfId="3785" xr:uid="{88E827B4-15AF-4AA1-BBB1-04BA6F7EC93F}"/>
    <cellStyle name="20% - Accent3 67 2" xfId="10363" xr:uid="{A6B6E614-FA69-41CA-99CA-D71C94BBE379}"/>
    <cellStyle name="20% - Accent3 68" xfId="10417" xr:uid="{AFD8ADCD-B697-4B92-9E9C-58C50B5C36EE}"/>
    <cellStyle name="20% - Accent3 69" xfId="10458" xr:uid="{0A0F030F-B3D4-4A8E-809B-992233306348}"/>
    <cellStyle name="20% - Accent3 7" xfId="524" xr:uid="{5A046DDE-06DB-46DE-99CE-56DD570CDFC3}"/>
    <cellStyle name="20% - Accent3 7 2" xfId="1084" xr:uid="{FA7C9F15-AE0B-4BC0-8F3C-E43AEC6FB80B}"/>
    <cellStyle name="20% - Accent3 7 2 2" xfId="2822" xr:uid="{FDA7E207-BE2E-4A87-A33D-87BCFA01313B}"/>
    <cellStyle name="20% - Accent3 7 2 2 2" xfId="6115" xr:uid="{BD288DCD-0926-4779-9423-AC4FAD0D12A7}"/>
    <cellStyle name="20% - Accent3 7 2 2 3" xfId="9411" xr:uid="{18D539DA-C6FD-42CA-ADFF-207193D0CFA5}"/>
    <cellStyle name="20% - Accent3 7 2 3" xfId="4448" xr:uid="{C7E8C0B9-E6D4-4CA8-AC4A-5060B800DB0C}"/>
    <cellStyle name="20% - Accent3 7 2 4" xfId="7743" xr:uid="{73E16342-9EFA-485B-BCBA-D2F3FDDBC0E1}"/>
    <cellStyle name="20% - Accent3 7 3" xfId="2322" xr:uid="{400E30BB-CDF6-4994-AE94-1FA2DD4E8A33}"/>
    <cellStyle name="20% - Accent3 7 3 2" xfId="5620" xr:uid="{5B10C22C-312C-4BFB-B417-D55EF323E349}"/>
    <cellStyle name="20% - Accent3 7 3 3" xfId="8916" xr:uid="{87AAFB8D-5D91-4070-A14B-8C071B12FF2B}"/>
    <cellStyle name="20% - Accent3 7 4" xfId="3954" xr:uid="{50F0C90D-E9CB-4C64-8791-82E25FA74F86}"/>
    <cellStyle name="20% - Accent3 7 5" xfId="7247" xr:uid="{8B850770-093E-49B5-9C43-88F85001F546}"/>
    <cellStyle name="20% - Accent3 70" xfId="7078" xr:uid="{BEA0658A-7B9B-4D2E-9791-0B432B8BC75B}"/>
    <cellStyle name="20% - Accent3 8" xfId="560" xr:uid="{75B63A0B-A0C0-4801-A2B0-716C9102481F}"/>
    <cellStyle name="20% - Accent3 8 2" xfId="1100" xr:uid="{EA70549C-E657-4572-BA5B-4671AAB5ADA5}"/>
    <cellStyle name="20% - Accent3 8 2 2" xfId="2838" xr:uid="{0B1D61D0-DBEF-46FE-B6C1-F881EE615AD7}"/>
    <cellStyle name="20% - Accent3 8 2 2 2" xfId="6131" xr:uid="{CAEB1435-BBED-4B84-B00C-87E698F9523E}"/>
    <cellStyle name="20% - Accent3 8 2 2 3" xfId="9427" xr:uid="{42455CC3-262C-4FC4-8856-6A2D2FCA0700}"/>
    <cellStyle name="20% - Accent3 8 2 3" xfId="4464" xr:uid="{D95D2075-1971-4B0C-989F-0D9A1BE28DD1}"/>
    <cellStyle name="20% - Accent3 8 2 4" xfId="7759" xr:uid="{554E680B-FCAB-441C-82FA-772A27FEBC23}"/>
    <cellStyle name="20% - Accent3 8 3" xfId="2358" xr:uid="{9209AF5B-388F-47C1-9707-318ACBE12EC0}"/>
    <cellStyle name="20% - Accent3 8 3 2" xfId="5653" xr:uid="{69C27432-9C9C-409A-A3B9-89F495C40CDA}"/>
    <cellStyle name="20% - Accent3 8 3 3" xfId="8949" xr:uid="{BAEFC0A9-AD38-4847-BD32-A4311BE3B78B}"/>
    <cellStyle name="20% - Accent3 8 4" xfId="3987" xr:uid="{82F7EC1D-C519-4E32-8671-53292A54F056}"/>
    <cellStyle name="20% - Accent3 8 5" xfId="7280" xr:uid="{2E85ECE7-848F-4EC7-B647-6C63AC5EF77E}"/>
    <cellStyle name="20% - Accent3 9" xfId="595" xr:uid="{9AF8EB5F-5945-4E10-8580-7CB766EDA1A6}"/>
    <cellStyle name="20% - Accent3 9 2" xfId="1115" xr:uid="{4EB81B98-D87A-4125-8E90-6BB55228D055}"/>
    <cellStyle name="20% - Accent3 9 2 2" xfId="2853" xr:uid="{60DA5763-1A94-4B54-AA80-77551A7CDF7E}"/>
    <cellStyle name="20% - Accent3 9 2 2 2" xfId="6146" xr:uid="{72394AC1-D33C-411F-AA9A-C9EE748EC1B8}"/>
    <cellStyle name="20% - Accent3 9 2 2 3" xfId="9442" xr:uid="{A812F90A-A7CF-4C73-A630-F455E14D75E8}"/>
    <cellStyle name="20% - Accent3 9 2 3" xfId="4479" xr:uid="{8BA9F373-D1EB-4D3F-86F1-54D1CE3C5D43}"/>
    <cellStyle name="20% - Accent3 9 2 4" xfId="7774" xr:uid="{6173DF5E-3FF4-471D-9EEC-B3AB9FBB16EF}"/>
    <cellStyle name="20% - Accent3 9 3" xfId="2393" xr:uid="{44FF7D61-B556-4D72-B729-00274E464CDD}"/>
    <cellStyle name="20% - Accent3 9 3 2" xfId="5686" xr:uid="{5FB5F65E-4C8C-4DEB-8736-9E0F032797CE}"/>
    <cellStyle name="20% - Accent3 9 3 3" xfId="8982" xr:uid="{BEF6574F-8B1D-4B8A-B17D-D40059719094}"/>
    <cellStyle name="20% - Accent3 9 4" xfId="4020" xr:uid="{771646A1-B988-47B4-9EE3-32F069C0D20B}"/>
    <cellStyle name="20% - Accent3 9 5" xfId="7313" xr:uid="{E2F277E9-DD98-4AA7-9703-901736EE125E}"/>
    <cellStyle name="20% - Accent4" xfId="38" builtinId="42" customBuiltin="1"/>
    <cellStyle name="20% - Accent4 10" xfId="630" xr:uid="{29D51547-4A6E-477C-A3AB-CD9E8DA16341}"/>
    <cellStyle name="20% - Accent4 10 2" xfId="1131" xr:uid="{A3B60B06-9BC3-4A8B-8253-583C9548A382}"/>
    <cellStyle name="20% - Accent4 10 2 2" xfId="2869" xr:uid="{BBDAD8A8-075B-4C3A-ABC6-4DDE258CFD48}"/>
    <cellStyle name="20% - Accent4 10 2 2 2" xfId="6162" xr:uid="{166A3670-840F-485A-9CB9-C258DE1BD41D}"/>
    <cellStyle name="20% - Accent4 10 2 2 3" xfId="9458" xr:uid="{D1FDF7CC-4E21-400F-BF12-12A90DC17E96}"/>
    <cellStyle name="20% - Accent4 10 2 3" xfId="4495" xr:uid="{E013C8B5-3C23-499F-8AF8-BD38EB065AA1}"/>
    <cellStyle name="20% - Accent4 10 2 4" xfId="7790" xr:uid="{A9E350FE-FAC4-428F-8997-A004CDEA9D34}"/>
    <cellStyle name="20% - Accent4 10 3" xfId="2428" xr:uid="{9F7E164A-CE09-487C-93A2-4E238F4D393D}"/>
    <cellStyle name="20% - Accent4 10 3 2" xfId="5721" xr:uid="{FF0D87E7-618C-418B-81AA-9FB638813128}"/>
    <cellStyle name="20% - Accent4 10 3 3" xfId="9017" xr:uid="{F04073E4-64F8-4B26-B7F2-63AAAB791FD0}"/>
    <cellStyle name="20% - Accent4 10 4" xfId="4055" xr:uid="{A2FEC39E-F1B1-4190-BA28-D9ED0CAB5F98}"/>
    <cellStyle name="20% - Accent4 10 5" xfId="7348" xr:uid="{15BD2A4E-2EE8-43C2-85AC-45CBC5A780A0}"/>
    <cellStyle name="20% - Accent4 11" xfId="663" xr:uid="{C22C82EE-D29E-406A-8A2D-A1D7E963F139}"/>
    <cellStyle name="20% - Accent4 11 2" xfId="1146" xr:uid="{93765422-FDB3-4BC1-91AA-3E67B33C894B}"/>
    <cellStyle name="20% - Accent4 11 2 2" xfId="2884" xr:uid="{99E2D9DE-5381-4940-A2E5-2FFBEBBA3750}"/>
    <cellStyle name="20% - Accent4 11 2 2 2" xfId="6177" xr:uid="{BB368E94-CB70-46E6-8EC7-051130FB1FCC}"/>
    <cellStyle name="20% - Accent4 11 2 2 3" xfId="9473" xr:uid="{0F441B60-8844-42AD-A481-BE2EF74273B2}"/>
    <cellStyle name="20% - Accent4 11 2 3" xfId="4510" xr:uid="{94A8B369-694C-4BC7-8DE8-31D7AB63F061}"/>
    <cellStyle name="20% - Accent4 11 2 4" xfId="7805" xr:uid="{57262948-99CD-44A8-AD0A-C2A0CA649383}"/>
    <cellStyle name="20% - Accent4 11 3" xfId="2461" xr:uid="{BEA2F959-0B7C-424A-802F-893915E57A6C}"/>
    <cellStyle name="20% - Accent4 11 3 2" xfId="5754" xr:uid="{BBC4029B-1100-4F84-86C3-6720DB2B518B}"/>
    <cellStyle name="20% - Accent4 11 3 3" xfId="9050" xr:uid="{E8AE1E6C-0A3A-4A6E-BE9E-DF1FE9A69350}"/>
    <cellStyle name="20% - Accent4 11 4" xfId="4088" xr:uid="{F38ECDE6-0FA8-4725-A5BC-994557DF181A}"/>
    <cellStyle name="20% - Accent4 11 5" xfId="7381" xr:uid="{3229C20F-4DD1-492A-ACE9-06DA0C9DB694}"/>
    <cellStyle name="20% - Accent4 12" xfId="704" xr:uid="{52E25968-9B7B-42E4-8BEB-5268EFE00175}"/>
    <cellStyle name="20% - Accent4 12 2" xfId="1167" xr:uid="{0150FD29-3B77-44F6-8DFF-EA1E3EFC8A80}"/>
    <cellStyle name="20% - Accent4 12 2 2" xfId="2902" xr:uid="{D9923B29-E1C0-4848-B702-8F0B2DC715F2}"/>
    <cellStyle name="20% - Accent4 12 2 2 2" xfId="6195" xr:uid="{CD154103-0007-4199-A12A-8889C7C054FF}"/>
    <cellStyle name="20% - Accent4 12 2 2 3" xfId="9491" xr:uid="{FB75C638-2FB4-4090-8EFB-0FE0ABA28D4D}"/>
    <cellStyle name="20% - Accent4 12 2 3" xfId="4528" xr:uid="{523E2949-94AE-47A6-AABB-315F83A3B7ED}"/>
    <cellStyle name="20% - Accent4 12 2 4" xfId="7823" xr:uid="{B20AF934-DE95-44A3-A43D-C256DD3121FD}"/>
    <cellStyle name="20% - Accent4 12 3" xfId="2494" xr:uid="{DB3201B4-EB7A-4C60-853D-461265AEF07D}"/>
    <cellStyle name="20% - Accent4 12 3 2" xfId="5787" xr:uid="{46ADD56F-129B-469D-AE1C-518CA4A71C6E}"/>
    <cellStyle name="20% - Accent4 12 3 3" xfId="9083" xr:uid="{EDA41B3E-CCBF-4055-8DB4-7AC7D6DC258E}"/>
    <cellStyle name="20% - Accent4 12 4" xfId="4121" xr:uid="{A1F7DEF2-6985-480F-BED2-0035815C2F0C}"/>
    <cellStyle name="20% - Accent4 12 5" xfId="7414" xr:uid="{C3A208E8-721C-4B23-85CA-E58F6986CDD0}"/>
    <cellStyle name="20% - Accent4 13" xfId="737" xr:uid="{01934C5B-6EBD-424F-9145-C9FE867D7CD3}"/>
    <cellStyle name="20% - Accent4 13 2" xfId="1185" xr:uid="{EC11B485-046B-4863-A60B-5AFEA21B3B12}"/>
    <cellStyle name="20% - Accent4 13 2 2" xfId="2917" xr:uid="{76AE2B05-6303-4A87-972C-DCA0C0CB8148}"/>
    <cellStyle name="20% - Accent4 13 2 2 2" xfId="6210" xr:uid="{7972F856-A62F-44D9-B6F1-4E05369577B8}"/>
    <cellStyle name="20% - Accent4 13 2 2 3" xfId="9506" xr:uid="{7F5C3B9C-CD25-4B1B-A643-BF1C5562BE64}"/>
    <cellStyle name="20% - Accent4 13 2 3" xfId="4543" xr:uid="{A165CD72-1529-4985-8420-B35AD3844A3F}"/>
    <cellStyle name="20% - Accent4 13 2 4" xfId="7838" xr:uid="{CF48BC6F-348C-40CD-B3CF-C5105D0DF2A0}"/>
    <cellStyle name="20% - Accent4 13 3" xfId="2527" xr:uid="{0EEE8A0C-87F6-4CC5-863A-243A7C683FC9}"/>
    <cellStyle name="20% - Accent4 13 3 2" xfId="5820" xr:uid="{7FAB7D21-A1C5-47B5-8C16-371B52802874}"/>
    <cellStyle name="20% - Accent4 13 3 3" xfId="9116" xr:uid="{5064D546-02B2-4D4A-93A5-F928B000A3BE}"/>
    <cellStyle name="20% - Accent4 13 4" xfId="4154" xr:uid="{722AE67E-4A48-415B-B513-A4E0E527F982}"/>
    <cellStyle name="20% - Accent4 13 5" xfId="7447" xr:uid="{A6CD2422-D398-46AF-A399-A492963BE719}"/>
    <cellStyle name="20% - Accent4 14" xfId="770" xr:uid="{4948B5C4-B2C5-4300-8161-4A7C3B5325DE}"/>
    <cellStyle name="20% - Accent4 14 2" xfId="1200" xr:uid="{829D95BA-937E-4F1C-8A4B-24637997440D}"/>
    <cellStyle name="20% - Accent4 14 2 2" xfId="2932" xr:uid="{C78A8D0F-DB42-4917-8B00-8693A818F912}"/>
    <cellStyle name="20% - Accent4 14 2 2 2" xfId="6225" xr:uid="{721D8EC9-F638-4E30-823F-8C2D8E937C32}"/>
    <cellStyle name="20% - Accent4 14 2 2 3" xfId="9521" xr:uid="{0F4D4D57-7B52-48CE-993F-4734AB335A2D}"/>
    <cellStyle name="20% - Accent4 14 2 3" xfId="4558" xr:uid="{D99D8668-9C7D-4939-966C-3C078E3F4F7E}"/>
    <cellStyle name="20% - Accent4 14 2 4" xfId="7853" xr:uid="{0E955002-05EF-461D-ADA0-0A3CAE3DF70B}"/>
    <cellStyle name="20% - Accent4 14 3" xfId="2560" xr:uid="{8C7FC380-3FC6-4581-BC98-F8C83E5775B6}"/>
    <cellStyle name="20% - Accent4 14 3 2" xfId="5853" xr:uid="{3B716702-A083-46AF-BC1E-02E36A8B9F4E}"/>
    <cellStyle name="20% - Accent4 14 3 3" xfId="9149" xr:uid="{A03D6865-DC3E-425A-AEFE-095FBF77907D}"/>
    <cellStyle name="20% - Accent4 14 4" xfId="4187" xr:uid="{7AD22417-A48A-4E0F-9294-FEF55A585210}"/>
    <cellStyle name="20% - Accent4 14 5" xfId="7480" xr:uid="{A99D5906-C52A-40C5-A1B2-6A513209D3A7}"/>
    <cellStyle name="20% - Accent4 15" xfId="803" xr:uid="{AB4A4C97-7C32-470A-A422-ACB308EB5FF8}"/>
    <cellStyle name="20% - Accent4 15 2" xfId="1215" xr:uid="{AC4D2B28-E774-4668-9BF0-E703D6444D78}"/>
    <cellStyle name="20% - Accent4 15 2 2" xfId="2947" xr:uid="{9E987FD9-5B26-4712-98F2-F5D024ED3C3A}"/>
    <cellStyle name="20% - Accent4 15 2 2 2" xfId="6240" xr:uid="{4E565700-98AF-48D8-AD6E-76C2AB959D4F}"/>
    <cellStyle name="20% - Accent4 15 2 2 3" xfId="9536" xr:uid="{2B14343D-63A5-423B-A3EA-5527FC5C0DE0}"/>
    <cellStyle name="20% - Accent4 15 2 3" xfId="4573" xr:uid="{4DAA1EF7-4F6E-473A-BA12-A41A262ED712}"/>
    <cellStyle name="20% - Accent4 15 2 4" xfId="7868" xr:uid="{D771B908-6A52-4956-B52F-185134561E00}"/>
    <cellStyle name="20% - Accent4 15 3" xfId="2593" xr:uid="{C141C243-14FF-43EF-B0A4-0CA101EAE133}"/>
    <cellStyle name="20% - Accent4 15 3 2" xfId="5886" xr:uid="{F72D1D6B-0B9D-4284-850A-94BEAA066EE9}"/>
    <cellStyle name="20% - Accent4 15 3 3" xfId="9182" xr:uid="{EC02E149-74E1-4C7A-AD43-A80EE8E2CFBD}"/>
    <cellStyle name="20% - Accent4 15 4" xfId="4220" xr:uid="{1DE22DAF-5A4A-46D4-A1EA-766A8EDD1B9A}"/>
    <cellStyle name="20% - Accent4 15 5" xfId="7513" xr:uid="{9C7A3A48-20AC-463E-B94A-B70E2F0AC72B}"/>
    <cellStyle name="20% - Accent4 16" xfId="846" xr:uid="{DAF90C27-7580-4505-BF88-7D82A88E27CE}"/>
    <cellStyle name="20% - Accent4 16 2" xfId="1230" xr:uid="{65B39123-665E-491F-BF3C-997B7F95DE41}"/>
    <cellStyle name="20% - Accent4 16 2 2" xfId="2962" xr:uid="{5F0D9A9D-F844-405B-B155-9A5CDC0B5B4E}"/>
    <cellStyle name="20% - Accent4 16 2 2 2" xfId="6255" xr:uid="{1A7E8670-D7F8-43CB-956C-13B1AE0F6606}"/>
    <cellStyle name="20% - Accent4 16 2 2 3" xfId="9551" xr:uid="{51EC9418-23FA-4D55-AC2E-9105BD6B8CCE}"/>
    <cellStyle name="20% - Accent4 16 2 3" xfId="4588" xr:uid="{A427F566-26B2-4CDC-AD25-532A343C891E}"/>
    <cellStyle name="20% - Accent4 16 2 4" xfId="7883" xr:uid="{EBB4EDD2-CCD9-4E58-BEF2-92039B5DA506}"/>
    <cellStyle name="20% - Accent4 16 3" xfId="2627" xr:uid="{15929E49-860C-47A1-8264-C866370A7E39}"/>
    <cellStyle name="20% - Accent4 16 3 2" xfId="5920" xr:uid="{021BFDFB-3C1D-4D5C-BB54-7CC9E0443C31}"/>
    <cellStyle name="20% - Accent4 16 3 3" xfId="9216" xr:uid="{BE6BFD6C-9E74-4FB4-BBAB-80560E70DCED}"/>
    <cellStyle name="20% - Accent4 16 4" xfId="4253" xr:uid="{B07E3196-CA2A-41E2-B214-BD1A7D2D2B7C}"/>
    <cellStyle name="20% - Accent4 16 5" xfId="7547" xr:uid="{4FAECDCE-017E-4050-A8B1-D8FE966F0C70}"/>
    <cellStyle name="20% - Accent4 17" xfId="890" xr:uid="{47AE4A36-24A0-489A-9326-093F43A49FF5}"/>
    <cellStyle name="20% - Accent4 17 2" xfId="1254" xr:uid="{FFB43F4F-1219-495E-AC2A-E533ACCB2C1F}"/>
    <cellStyle name="20% - Accent4 17 2 2" xfId="2984" xr:uid="{B6A93660-142E-4E9F-AAA9-3A35179BDB89}"/>
    <cellStyle name="20% - Accent4 17 2 2 2" xfId="6277" xr:uid="{502A402E-8B49-4298-BB9E-B2E8E4B74DEB}"/>
    <cellStyle name="20% - Accent4 17 2 2 3" xfId="9573" xr:uid="{59F5FE4C-4490-4EF0-98AA-EB6FDFF09DC9}"/>
    <cellStyle name="20% - Accent4 17 2 3" xfId="4610" xr:uid="{822DBA7A-2BF3-49B4-BC85-10647328E0E3}"/>
    <cellStyle name="20% - Accent4 17 2 4" xfId="7906" xr:uid="{A0B26782-1AA8-41B7-906E-DDF351BD9769}"/>
    <cellStyle name="20% - Accent4 17 3" xfId="2670" xr:uid="{3E09E88E-404C-4AEF-BDC4-312F112A9117}"/>
    <cellStyle name="20% - Accent4 17 3 2" xfId="5963" xr:uid="{9A70B0D7-29DF-42DA-AB8D-C3AE5D89FA5B}"/>
    <cellStyle name="20% - Accent4 17 3 3" xfId="9259" xr:uid="{11D52332-7D86-43AC-BBBE-9CF2B8DA5E41}"/>
    <cellStyle name="20% - Accent4 17 4" xfId="4296" xr:uid="{3B4050F2-F53F-4618-8AD9-BBFB7F884EBB}"/>
    <cellStyle name="20% - Accent4 17 5" xfId="7590" xr:uid="{6D85EE11-9579-464E-859E-EC4807180CE7}"/>
    <cellStyle name="20% - Accent4 18" xfId="927" xr:uid="{24F2E969-C504-4BF4-A0EE-CB44314292A5}"/>
    <cellStyle name="20% - Accent4 18 2" xfId="1269" xr:uid="{5C8BA01E-4218-46E0-AAEF-A92E44AFF06A}"/>
    <cellStyle name="20% - Accent4 18 2 2" xfId="2999" xr:uid="{C8A6124F-1E42-4FAF-9A45-0FD66182958C}"/>
    <cellStyle name="20% - Accent4 18 2 2 2" xfId="6292" xr:uid="{4D2A9544-5B64-444E-AE07-9114112060E4}"/>
    <cellStyle name="20% - Accent4 18 2 2 3" xfId="9588" xr:uid="{C65ED867-C453-4236-94C0-8C05DF9280A7}"/>
    <cellStyle name="20% - Accent4 18 2 3" xfId="4625" xr:uid="{780AF035-4959-4B31-B4C7-D0B9AEF044E5}"/>
    <cellStyle name="20% - Accent4 18 2 4" xfId="7921" xr:uid="{B4C46F61-1DF5-410D-9057-7E38E8C88372}"/>
    <cellStyle name="20% - Accent4 18 3" xfId="2707" xr:uid="{E48D78CA-F980-495C-A105-4D9BF3FA2F61}"/>
    <cellStyle name="20% - Accent4 18 3 2" xfId="6000" xr:uid="{0E327BA2-5D10-42CB-8178-9BBB484ABDC4}"/>
    <cellStyle name="20% - Accent4 18 3 3" xfId="9296" xr:uid="{6E1D467A-26D7-4180-9F5B-BFD9E6356333}"/>
    <cellStyle name="20% - Accent4 18 4" xfId="4333" xr:uid="{9B3AB167-F3A3-4B28-8612-7BD68DFEE545}"/>
    <cellStyle name="20% - Accent4 18 5" xfId="7627" xr:uid="{7A97DC7F-BABD-40DE-9064-E760D9F1778F}"/>
    <cellStyle name="20% - Accent4 19" xfId="1284" xr:uid="{8C85929E-910E-4EA7-863F-6E8A93998BBF}"/>
    <cellStyle name="20% - Accent4 19 2" xfId="3014" xr:uid="{22481D05-EB83-48BF-8D93-474A5A230CED}"/>
    <cellStyle name="20% - Accent4 19 2 2" xfId="6307" xr:uid="{09B92CC7-8624-47F0-86A1-3270A38F0829}"/>
    <cellStyle name="20% - Accent4 19 2 3" xfId="9603" xr:uid="{EA419F5A-3264-4EF2-9BEF-DA8BB8B2D3BF}"/>
    <cellStyle name="20% - Accent4 19 3" xfId="4640" xr:uid="{94C508FC-18D7-439A-A049-0CEB0739F4DB}"/>
    <cellStyle name="20% - Accent4 19 4" xfId="7936" xr:uid="{997E3099-FA69-492E-98FD-6E3A15AB387D}"/>
    <cellStyle name="20% - Accent4 2" xfId="107" xr:uid="{EB7A5A34-EEF7-473E-9D50-3E1CAC5DD3D3}"/>
    <cellStyle name="20% - Accent4 2 10" xfId="664" xr:uid="{90229F42-E941-4ACF-BE04-33B965F2AE69}"/>
    <cellStyle name="20% - Accent4 2 10 2" xfId="2462" xr:uid="{9A381337-9EDF-47CE-8A20-58218B625E50}"/>
    <cellStyle name="20% - Accent4 2 10 2 2" xfId="5755" xr:uid="{30001D20-E5CA-4CBB-8C44-92A70B45EC7A}"/>
    <cellStyle name="20% - Accent4 2 10 2 3" xfId="9051" xr:uid="{37083B6C-8C41-446A-9153-60F00A32CA33}"/>
    <cellStyle name="20% - Accent4 2 10 3" xfId="4089" xr:uid="{681A9637-0B0A-491D-BB56-19674C794D98}"/>
    <cellStyle name="20% - Accent4 2 10 4" xfId="7382" xr:uid="{23A40802-FE68-4EB0-8C73-125F6A2E0BAC}"/>
    <cellStyle name="20% - Accent4 2 11" xfId="705" xr:uid="{6B4A9427-5BBB-4174-96DB-590A3A9B9265}"/>
    <cellStyle name="20% - Accent4 2 11 2" xfId="2495" xr:uid="{00F17E4B-1CB9-4C47-B364-0165149A3753}"/>
    <cellStyle name="20% - Accent4 2 11 2 2" xfId="5788" xr:uid="{F544BF2E-15F6-4190-98C1-0350225FB4E9}"/>
    <cellStyle name="20% - Accent4 2 11 2 3" xfId="9084" xr:uid="{281ED870-6A9B-4395-80C1-55C594EEBA6F}"/>
    <cellStyle name="20% - Accent4 2 11 3" xfId="4122" xr:uid="{BA799721-3E9E-47E8-BA70-0E6FE040BAD2}"/>
    <cellStyle name="20% - Accent4 2 11 4" xfId="7415" xr:uid="{B7963B21-0128-49E8-8B7B-44EB9890C723}"/>
    <cellStyle name="20% - Accent4 2 12" xfId="738" xr:uid="{1FA983CF-85AA-4DE8-B064-2CD547881E9B}"/>
    <cellStyle name="20% - Accent4 2 12 2" xfId="2528" xr:uid="{8E9E3ADC-FBD3-4DE3-84A2-FF4D0A9B94CD}"/>
    <cellStyle name="20% - Accent4 2 12 2 2" xfId="5821" xr:uid="{997D28CB-91F7-4EB7-802B-7C2349389A03}"/>
    <cellStyle name="20% - Accent4 2 12 2 3" xfId="9117" xr:uid="{74CE1A8C-9865-4F09-AECB-CD81AD622DD1}"/>
    <cellStyle name="20% - Accent4 2 12 3" xfId="4155" xr:uid="{A567E1C7-2589-4769-870D-2C88E06658C7}"/>
    <cellStyle name="20% - Accent4 2 12 4" xfId="7448" xr:uid="{A314118B-F894-4E2B-8D3D-DB0A31F7D0A3}"/>
    <cellStyle name="20% - Accent4 2 13" xfId="771" xr:uid="{4E192AB7-42F4-450D-877E-F3FC39F24D8F}"/>
    <cellStyle name="20% - Accent4 2 13 2" xfId="2561" xr:uid="{FB5A25F2-C38B-48B2-98CE-05406E70F21F}"/>
    <cellStyle name="20% - Accent4 2 13 2 2" xfId="5854" xr:uid="{739C8741-103B-48CB-8F1A-23A438B98477}"/>
    <cellStyle name="20% - Accent4 2 13 2 3" xfId="9150" xr:uid="{7E144F10-42C8-42FA-8102-E5EFD8E7F785}"/>
    <cellStyle name="20% - Accent4 2 13 3" xfId="4188" xr:uid="{95E10BAD-30DE-41E6-9968-039D9ECDE985}"/>
    <cellStyle name="20% - Accent4 2 13 4" xfId="7481" xr:uid="{D0EBD21A-18A1-4167-9E08-D4013942A3FD}"/>
    <cellStyle name="20% - Accent4 2 14" xfId="804" xr:uid="{9BBD1E3C-0DE6-439E-81F3-1EE958E91AC6}"/>
    <cellStyle name="20% - Accent4 2 14 2" xfId="2594" xr:uid="{4645543A-0BBC-402A-A8DF-3BA72D18ABE5}"/>
    <cellStyle name="20% - Accent4 2 14 2 2" xfId="5887" xr:uid="{75A773C3-9A47-437B-81EE-33465DFCE4DF}"/>
    <cellStyle name="20% - Accent4 2 14 2 3" xfId="9183" xr:uid="{609BF5FB-8279-47E4-B2DE-529CC44E64B9}"/>
    <cellStyle name="20% - Accent4 2 14 3" xfId="4221" xr:uid="{4D549FA1-4AA3-4739-88C0-C23CBEA375FD}"/>
    <cellStyle name="20% - Accent4 2 14 4" xfId="7514" xr:uid="{9866FDC0-95AF-421B-B261-BE0C4B1340CC}"/>
    <cellStyle name="20% - Accent4 2 15" xfId="847" xr:uid="{3BFF0F85-04E5-4D93-9238-13622C510F0B}"/>
    <cellStyle name="20% - Accent4 2 15 2" xfId="2628" xr:uid="{9577342C-FF95-44B2-837E-E102757CB36A}"/>
    <cellStyle name="20% - Accent4 2 15 2 2" xfId="5921" xr:uid="{14FC9064-C24F-442A-900E-7484A6F1192F}"/>
    <cellStyle name="20% - Accent4 2 15 2 3" xfId="9217" xr:uid="{18ED5202-7AF2-4511-999F-FBD03B08E37F}"/>
    <cellStyle name="20% - Accent4 2 15 3" xfId="4254" xr:uid="{43CBF2B5-D9F5-4C7D-9AB5-FE1B84266DA7}"/>
    <cellStyle name="20% - Accent4 2 15 4" xfId="7548" xr:uid="{A33103E9-A1D5-4702-A71B-595B20267396}"/>
    <cellStyle name="20% - Accent4 2 16" xfId="891" xr:uid="{3DDFC88A-A567-4D29-BE0E-AD0E11F56F55}"/>
    <cellStyle name="20% - Accent4 2 16 2" xfId="2671" xr:uid="{7FD0B659-F653-4132-8363-0EA558E674ED}"/>
    <cellStyle name="20% - Accent4 2 16 2 2" xfId="5964" xr:uid="{8F9DF006-6922-4FC4-9DD3-8CDB1CE84A1E}"/>
    <cellStyle name="20% - Accent4 2 16 2 3" xfId="9260" xr:uid="{DCB44BEE-672B-461B-AC8E-869EBB3D030B}"/>
    <cellStyle name="20% - Accent4 2 16 3" xfId="4297" xr:uid="{C00144F0-6280-4B70-A466-D7936A17ED7E}"/>
    <cellStyle name="20% - Accent4 2 16 4" xfId="7591" xr:uid="{8344F05D-DAEA-4879-9D5D-64591C7CC392}"/>
    <cellStyle name="20% - Accent4 2 17" xfId="928" xr:uid="{A0061BC3-404D-48E9-B6F2-3A2F774FE5BD}"/>
    <cellStyle name="20% - Accent4 2 17 2" xfId="2708" xr:uid="{A2102775-20CC-4EFB-9748-DA7C7B32C0FD}"/>
    <cellStyle name="20% - Accent4 2 17 2 2" xfId="6001" xr:uid="{5B7FEA07-F25C-413F-A68C-8D1278E5D9D8}"/>
    <cellStyle name="20% - Accent4 2 17 2 3" xfId="9297" xr:uid="{77248DFD-E55E-44C7-8F0B-955B126B4CB0}"/>
    <cellStyle name="20% - Accent4 2 17 3" xfId="4334" xr:uid="{CEB9EF62-3DF7-4BFB-8C4A-3D931E92F4DC}"/>
    <cellStyle name="20% - Accent4 2 17 4" xfId="7628" xr:uid="{814FB35E-3FD9-42AD-9BEE-EDFE9AE4595D}"/>
    <cellStyle name="20% - Accent4 2 18" xfId="963" xr:uid="{45BFAE07-571C-42A3-B97B-CF4A98B8ED6E}"/>
    <cellStyle name="20% - Accent4 2 18 2" xfId="2738" xr:uid="{C9AF635F-D047-4030-A349-196D6807D53C}"/>
    <cellStyle name="20% - Accent4 2 18 2 2" xfId="6031" xr:uid="{156E53F3-CA19-4703-B550-6630EABD0FE0}"/>
    <cellStyle name="20% - Accent4 2 18 2 3" xfId="9327" xr:uid="{06E7493D-6E90-4E90-9F2E-BDB0903861B5}"/>
    <cellStyle name="20% - Accent4 2 18 3" xfId="4364" xr:uid="{C70A8106-5CF3-42FE-9764-F6F6C6F6490C}"/>
    <cellStyle name="20% - Accent4 2 18 4" xfId="7658" xr:uid="{8321255D-38C1-4B12-83C1-C2A7021B3227}"/>
    <cellStyle name="20% - Accent4 2 19" xfId="2080" xr:uid="{4C7F87A8-ADDA-46FB-8494-DFA81305540B}"/>
    <cellStyle name="20% - Accent4 2 19 2" xfId="5403" xr:uid="{E673A59A-368A-4EDC-B8EC-942805B03733}"/>
    <cellStyle name="20% - Accent4 2 19 3" xfId="8699" xr:uid="{FCB33F0C-E5B1-42D7-A360-83F7B125DCC6}"/>
    <cellStyle name="20% - Accent4 2 2" xfId="335" xr:uid="{A378D3A1-6B6E-4EC3-ACF2-D92A2A2F3C9D}"/>
    <cellStyle name="20% - Accent4 2 2 2" xfId="2188" xr:uid="{FE922DFC-550D-4665-B8E6-0A7022F38E4A}"/>
    <cellStyle name="20% - Accent4 2 2 2 2" xfId="5489" xr:uid="{A55903F6-DCD9-4506-A11A-1536809B7E20}"/>
    <cellStyle name="20% - Accent4 2 2 2 3" xfId="8785" xr:uid="{8CAC5554-9760-477E-A5E7-B8642472A34C}"/>
    <cellStyle name="20% - Accent4 2 2 3" xfId="3823" xr:uid="{04CB6E5D-A8F3-4251-8816-DB8E95BF3BCC}"/>
    <cellStyle name="20% - Accent4 2 2 4" xfId="7116" xr:uid="{1FD4E170-931B-4CB4-8685-EB991F7053A7}"/>
    <cellStyle name="20% - Accent4 2 20" xfId="2157" xr:uid="{AC347736-145C-451D-9B88-EA02CD150828}"/>
    <cellStyle name="20% - Accent4 2 20 2" xfId="5461" xr:uid="{46CA9F35-34C2-4FFA-9ABF-EEF494DDBFB6}"/>
    <cellStyle name="20% - Accent4 2 20 3" xfId="8757" xr:uid="{62ED5B13-0ECA-4637-8F2D-0229FE58AA74}"/>
    <cellStyle name="20% - Accent4 2 21" xfId="3797" xr:uid="{A6929430-2F7B-4959-93D5-65D0D76AAADB}"/>
    <cellStyle name="20% - Accent4 2 21 2" xfId="10366" xr:uid="{656B369F-4319-474E-8B9E-C4FDADCCE94D}"/>
    <cellStyle name="20% - Accent4 2 22" xfId="10420" xr:uid="{D3F21B06-8512-445D-AD21-A412164414D6}"/>
    <cellStyle name="20% - Accent4 2 23" xfId="10461" xr:uid="{E203CF05-3B14-4F1C-A835-D426E79D0F1C}"/>
    <cellStyle name="20% - Accent4 2 24" xfId="7090" xr:uid="{456A9A5F-CFB0-4EE0-9332-48C3522ECBA4}"/>
    <cellStyle name="20% - Accent4 2 3" xfId="424" xr:uid="{6BC51193-B39E-4615-929C-B2C9E69F8DCD}"/>
    <cellStyle name="20% - Accent4 2 3 2" xfId="2222" xr:uid="{1540C370-CAE1-4846-A60A-F9EF41569DB0}"/>
    <cellStyle name="20% - Accent4 2 3 2 2" xfId="5522" xr:uid="{ED9DD4EB-24CE-4E28-A266-9D8D0CFCB86C}"/>
    <cellStyle name="20% - Accent4 2 3 2 3" xfId="8818" xr:uid="{8815E5AE-013F-4EAD-BED1-147B44C04E4C}"/>
    <cellStyle name="20% - Accent4 2 3 3" xfId="3856" xr:uid="{7B5019A2-4F6E-4F8E-8C85-52849FB8231D}"/>
    <cellStyle name="20% - Accent4 2 3 4" xfId="7149" xr:uid="{62AA8110-5F00-438D-810E-5C83C338D99D}"/>
    <cellStyle name="20% - Accent4 2 4" xfId="457" xr:uid="{A9EA383B-F6F1-4ECA-A4D6-33EAAD26CFA4}"/>
    <cellStyle name="20% - Accent4 2 4 2" xfId="2255" xr:uid="{4EC1F2A9-E2F9-44F6-B81E-B15538950061}"/>
    <cellStyle name="20% - Accent4 2 4 2 2" xfId="5555" xr:uid="{8FAF2CE2-E956-4CF9-9046-7095F79E7BE0}"/>
    <cellStyle name="20% - Accent4 2 4 2 3" xfId="8851" xr:uid="{159E59FD-3C97-4B8B-B570-694F4C748B2F}"/>
    <cellStyle name="20% - Accent4 2 4 3" xfId="3889" xr:uid="{0FFEF95B-8904-41F3-B45A-39ACCB5BB500}"/>
    <cellStyle name="20% - Accent4 2 4 4" xfId="7182" xr:uid="{71AC2D37-F35A-4E03-9056-F2E0DCC966D7}"/>
    <cellStyle name="20% - Accent4 2 5" xfId="509" xr:uid="{19A52777-5654-48C6-AEF5-5B8526AF0390}"/>
    <cellStyle name="20% - Accent4 2 5 2" xfId="2307" xr:uid="{25CD6B87-CCF5-474E-8411-BFC1915612C3}"/>
    <cellStyle name="20% - Accent4 2 5 2 2" xfId="5607" xr:uid="{95E52E6D-E046-4B8B-BCB1-E52D52CC3C8C}"/>
    <cellStyle name="20% - Accent4 2 5 2 3" xfId="8903" xr:uid="{C28CB858-3B4B-4640-AC12-42E55D7A3871}"/>
    <cellStyle name="20% - Accent4 2 5 3" xfId="3941" xr:uid="{CF004EC4-6A9C-491C-B079-FD1783A52691}"/>
    <cellStyle name="20% - Accent4 2 5 4" xfId="7234" xr:uid="{18CE3341-1183-47E7-BF60-F3C623D40DB0}"/>
    <cellStyle name="20% - Accent4 2 6" xfId="527" xr:uid="{A1A6BB6A-4017-4128-B28A-DC9329477CF9}"/>
    <cellStyle name="20% - Accent4 2 6 2" xfId="2325" xr:uid="{4EB62D5B-0EC8-4342-8604-9447D5000D75}"/>
    <cellStyle name="20% - Accent4 2 6 2 2" xfId="5623" xr:uid="{36050F94-A2BA-4275-B0C4-2ADCC75BF8AB}"/>
    <cellStyle name="20% - Accent4 2 6 2 3" xfId="8919" xr:uid="{9F92815B-B27C-43E7-88A7-C109E2C9FF09}"/>
    <cellStyle name="20% - Accent4 2 6 3" xfId="3957" xr:uid="{5F1337D7-D6AD-4D69-91C9-B4F6F50C02F7}"/>
    <cellStyle name="20% - Accent4 2 6 4" xfId="7250" xr:uid="{6798BA6E-988E-4649-8CFD-4F0D71D51D48}"/>
    <cellStyle name="20% - Accent4 2 7" xfId="563" xr:uid="{6C1FBBCD-99CA-4F4C-A755-518EDB20E0F1}"/>
    <cellStyle name="20% - Accent4 2 7 2" xfId="2361" xr:uid="{605BAADB-B19F-4094-885A-630D508CCDF8}"/>
    <cellStyle name="20% - Accent4 2 7 2 2" xfId="5656" xr:uid="{09D44878-F6FC-42A7-86EB-0C0E6073026D}"/>
    <cellStyle name="20% - Accent4 2 7 2 3" xfId="8952" xr:uid="{54F9D411-3D3A-4FD2-BCD1-D47969B05E75}"/>
    <cellStyle name="20% - Accent4 2 7 3" xfId="3990" xr:uid="{BA467C42-0D9C-4F82-97E8-2B3F2CBADC0A}"/>
    <cellStyle name="20% - Accent4 2 7 4" xfId="7283" xr:uid="{5E684303-0A24-400D-B7D5-540951936EAF}"/>
    <cellStyle name="20% - Accent4 2 8" xfId="598" xr:uid="{8795B3A6-EDF1-450A-8BBC-EE01D72DCD8E}"/>
    <cellStyle name="20% - Accent4 2 8 2" xfId="2396" xr:uid="{3A9C1D39-FCB3-4EB8-B8E8-C248E2912B76}"/>
    <cellStyle name="20% - Accent4 2 8 2 2" xfId="5689" xr:uid="{BB4D8ABD-ADC8-41BD-8A33-929313CE713F}"/>
    <cellStyle name="20% - Accent4 2 8 2 3" xfId="8985" xr:uid="{B00527B8-080B-43FE-95FE-6EA9AE1361ED}"/>
    <cellStyle name="20% - Accent4 2 8 3" xfId="4023" xr:uid="{9FBAAB32-B62C-4032-9C68-1CEF2EFEDD9D}"/>
    <cellStyle name="20% - Accent4 2 8 4" xfId="7316" xr:uid="{9C5EA90B-EA5B-4BF8-B44B-7C93914BB73E}"/>
    <cellStyle name="20% - Accent4 2 9" xfId="631" xr:uid="{D802BAAB-9D16-42E5-B838-BD9A84B9652D}"/>
    <cellStyle name="20% - Accent4 2 9 2" xfId="2429" xr:uid="{A0FB89D1-ECEB-4002-B530-6C16C7411FFF}"/>
    <cellStyle name="20% - Accent4 2 9 2 2" xfId="5722" xr:uid="{E5B7600E-D32A-4C2D-B12C-C4595125A642}"/>
    <cellStyle name="20% - Accent4 2 9 2 3" xfId="9018" xr:uid="{2592D86C-3F89-4CC1-BEC1-8E89407DBA26}"/>
    <cellStyle name="20% - Accent4 2 9 3" xfId="4056" xr:uid="{73EF725D-B169-4061-A779-AC017AA112BD}"/>
    <cellStyle name="20% - Accent4 2 9 4" xfId="7349" xr:uid="{0F242807-FC8B-4A4F-83BE-F065050D57DA}"/>
    <cellStyle name="20% - Accent4 20" xfId="1300" xr:uid="{BB089106-B780-4EB2-8B4D-334669A30CBE}"/>
    <cellStyle name="20% - Accent4 20 2" xfId="3029" xr:uid="{E561B209-D29E-4A30-87A9-9E3CA4735521}"/>
    <cellStyle name="20% - Accent4 20 2 2" xfId="6322" xr:uid="{2DF591DB-B491-46C3-A123-EA0974A18E8F}"/>
    <cellStyle name="20% - Accent4 20 2 3" xfId="9618" xr:uid="{66927396-05FE-4287-8ECC-F3D854B4000B}"/>
    <cellStyle name="20% - Accent4 20 3" xfId="4655" xr:uid="{7DE16B8D-962A-48D1-AE3E-2FDD9CDA0D23}"/>
    <cellStyle name="20% - Accent4 20 4" xfId="7951" xr:uid="{F678C560-23B7-4894-B192-B56EA2AC48FE}"/>
    <cellStyle name="20% - Accent4 21" xfId="1316" xr:uid="{A1EBAFD7-54BE-419C-9CE7-752D0D1110F6}"/>
    <cellStyle name="20% - Accent4 21 2" xfId="3044" xr:uid="{16685017-5057-48E1-8F75-2EE03E92E45C}"/>
    <cellStyle name="20% - Accent4 21 2 2" xfId="6337" xr:uid="{E0824CB6-889A-4982-8E42-9B5D2B7667BF}"/>
    <cellStyle name="20% - Accent4 21 2 3" xfId="9633" xr:uid="{82D8957F-643E-4963-8B48-20451C7AF7E5}"/>
    <cellStyle name="20% - Accent4 21 3" xfId="4670" xr:uid="{45812FE6-CC7D-4142-A1E4-4EFB7E4BC4B3}"/>
    <cellStyle name="20% - Accent4 21 4" xfId="7966" xr:uid="{16E1BEC8-2174-4166-AA47-D5DDA979D048}"/>
    <cellStyle name="20% - Accent4 22" xfId="1338" xr:uid="{C56E52AB-E81D-4898-952F-AB5F8334CB4C}"/>
    <cellStyle name="20% - Accent4 22 2" xfId="3066" xr:uid="{558F3F1C-4FA8-4462-B36F-F74974A15229}"/>
    <cellStyle name="20% - Accent4 22 2 2" xfId="6359" xr:uid="{D15D0CF2-E7FC-45D8-B449-F82F35F6DE0D}"/>
    <cellStyle name="20% - Accent4 22 2 3" xfId="9655" xr:uid="{8951AFC6-781D-40F8-BF68-F88E8EB29176}"/>
    <cellStyle name="20% - Accent4 22 3" xfId="4692" xr:uid="{BA086D68-7EE6-49D6-AEF8-501DBC748C35}"/>
    <cellStyle name="20% - Accent4 22 4" xfId="7988" xr:uid="{927069B5-08C5-4653-A7CF-AABD7F5CAE89}"/>
    <cellStyle name="20% - Accent4 23" xfId="1356" xr:uid="{8F8A3166-C2CB-4DFC-AD8A-183A63C4335F}"/>
    <cellStyle name="20% - Accent4 23 2" xfId="3081" xr:uid="{68150281-1F60-4639-BEF8-24B5853B6F7F}"/>
    <cellStyle name="20% - Accent4 23 2 2" xfId="6374" xr:uid="{B3A324C1-282F-4872-A8C2-151E734AD202}"/>
    <cellStyle name="20% - Accent4 23 2 3" xfId="9670" xr:uid="{5F7157E3-0F40-42B9-92E8-C3C11E75BC21}"/>
    <cellStyle name="20% - Accent4 23 3" xfId="4707" xr:uid="{B43D9E96-2522-4A1C-A29F-2A250CBBEB82}"/>
    <cellStyle name="20% - Accent4 23 4" xfId="8003" xr:uid="{F1AD597C-5635-4BBD-9FDA-329440AC92A4}"/>
    <cellStyle name="20% - Accent4 24" xfId="1372" xr:uid="{39C62146-E7A0-4E60-809B-02171DEABE41}"/>
    <cellStyle name="20% - Accent4 24 2" xfId="3096" xr:uid="{37333F34-7BAB-4AFD-842D-52D50BEC999A}"/>
    <cellStyle name="20% - Accent4 24 2 2" xfId="6389" xr:uid="{4099241E-DA4A-4D49-ABD6-CB2604E68A00}"/>
    <cellStyle name="20% - Accent4 24 2 3" xfId="9685" xr:uid="{F8314D4B-25B5-4901-8B5D-0BE4B6EC4C8D}"/>
    <cellStyle name="20% - Accent4 24 3" xfId="4722" xr:uid="{D75B5E50-137A-4203-88BA-758CC1D9CAC7}"/>
    <cellStyle name="20% - Accent4 24 4" xfId="8018" xr:uid="{EEA8CA4D-C7C2-48C8-A1C7-739A71210E98}"/>
    <cellStyle name="20% - Accent4 25" xfId="1389" xr:uid="{D2F5E90A-B219-45D9-AF95-2B10FDC0230D}"/>
    <cellStyle name="20% - Accent4 25 2" xfId="3112" xr:uid="{03BFCCD8-7550-4E12-AB09-13A5CA00A363}"/>
    <cellStyle name="20% - Accent4 25 2 2" xfId="6405" xr:uid="{D816CB62-1FA2-4FA2-9B65-36A4DB9F0697}"/>
    <cellStyle name="20% - Accent4 25 2 3" xfId="9701" xr:uid="{AEB14E46-253D-4AB4-946A-18D2F92B470A}"/>
    <cellStyle name="20% - Accent4 25 3" xfId="4738" xr:uid="{49398341-7D53-41BC-8962-92672D56AEC4}"/>
    <cellStyle name="20% - Accent4 25 4" xfId="8034" xr:uid="{BCDD7F94-4071-4EB3-9E58-E2557AE670B3}"/>
    <cellStyle name="20% - Accent4 26" xfId="1411" xr:uid="{E3692638-E434-4682-A62A-3FD94899CB42}"/>
    <cellStyle name="20% - Accent4 26 2" xfId="3134" xr:uid="{8DB576B0-AF3D-4C79-A3B6-23EBBC3654E4}"/>
    <cellStyle name="20% - Accent4 26 2 2" xfId="6427" xr:uid="{83C754E8-2692-4E3A-84AC-4E4F458821F4}"/>
    <cellStyle name="20% - Accent4 26 2 3" xfId="9723" xr:uid="{FC6FD705-2F0C-422F-8814-05351A6428A9}"/>
    <cellStyle name="20% - Accent4 26 3" xfId="4760" xr:uid="{EF19200A-19B6-49AB-AD4A-F0FE2F3CE2BA}"/>
    <cellStyle name="20% - Accent4 26 4" xfId="8056" xr:uid="{895A50DD-B925-4263-B0B0-0A25FD51C4C9}"/>
    <cellStyle name="20% - Accent4 27" xfId="1426" xr:uid="{9831A7B6-FB7F-42A2-81B7-1C8AEEF2E688}"/>
    <cellStyle name="20% - Accent4 27 2" xfId="3149" xr:uid="{0F0C73DF-A7C5-4285-91F1-7A8DE305C187}"/>
    <cellStyle name="20% - Accent4 27 2 2" xfId="6442" xr:uid="{F43393AA-E697-499D-A11A-E4AF39BC0003}"/>
    <cellStyle name="20% - Accent4 27 2 3" xfId="9738" xr:uid="{0B99F48C-A5BA-410A-A16E-AAB07A357553}"/>
    <cellStyle name="20% - Accent4 27 3" xfId="4775" xr:uid="{2EF5D7DD-DDF3-4414-A000-6A81CFB2AC0E}"/>
    <cellStyle name="20% - Accent4 27 4" xfId="8071" xr:uid="{036BA834-E3DF-4AEA-B6B8-676E1079ACFD}"/>
    <cellStyle name="20% - Accent4 28" xfId="1441" xr:uid="{415E644D-0CDF-475C-9246-CBF8F4FA2AC4}"/>
    <cellStyle name="20% - Accent4 28 2" xfId="3164" xr:uid="{79CA6250-2F26-4197-BEF1-86ADBE21BC83}"/>
    <cellStyle name="20% - Accent4 28 2 2" xfId="6457" xr:uid="{E5699D72-BD9A-43B6-8BF8-3DE20DC4C1AA}"/>
    <cellStyle name="20% - Accent4 28 2 3" xfId="9753" xr:uid="{15B4FC2B-11EB-4B45-8F41-4F85855EB931}"/>
    <cellStyle name="20% - Accent4 28 3" xfId="4790" xr:uid="{054AB41E-D2DD-4ACA-9ACD-9D78106E25EB}"/>
    <cellStyle name="20% - Accent4 28 4" xfId="8086" xr:uid="{3CBF34B3-5FD0-4A5B-A2E3-9ACFEA410E49}"/>
    <cellStyle name="20% - Accent4 29" xfId="1456" xr:uid="{6F904B93-BF24-4B65-B6A1-B4B5C0023722}"/>
    <cellStyle name="20% - Accent4 29 2" xfId="3179" xr:uid="{E47F8723-9B44-4937-8414-4E1D59BC3643}"/>
    <cellStyle name="20% - Accent4 29 2 2" xfId="6472" xr:uid="{4FA64988-C7E2-46F3-92CB-311F1A1546AC}"/>
    <cellStyle name="20% - Accent4 29 2 3" xfId="9768" xr:uid="{16AB37C1-1A70-45CF-A7D1-FFCD03C66609}"/>
    <cellStyle name="20% - Accent4 29 3" xfId="4805" xr:uid="{508C5756-97AB-4C81-86F8-AA382EF6E377}"/>
    <cellStyle name="20% - Accent4 29 4" xfId="8101" xr:uid="{C8965928-32B1-4BF4-A383-3F505CB1FD9C}"/>
    <cellStyle name="20% - Accent4 3" xfId="334" xr:uid="{32733B11-F69C-4135-A75B-D1A9236F89DB}"/>
    <cellStyle name="20% - Accent4 3 2" xfId="1019" xr:uid="{970F7307-3730-4ABA-875D-32D01C6B7033}"/>
    <cellStyle name="20% - Accent4 3 2 2" xfId="2760" xr:uid="{1BFE7D50-53D1-4F29-BBA5-596779CECE78}"/>
    <cellStyle name="20% - Accent4 3 2 2 2" xfId="6053" xr:uid="{08863821-8E29-4680-AB57-B72924A83AD9}"/>
    <cellStyle name="20% - Accent4 3 2 2 3" xfId="9349" xr:uid="{FF677F9C-DE81-4F74-B3AB-19161E6440AC}"/>
    <cellStyle name="20% - Accent4 3 2 3" xfId="4386" xr:uid="{DC294434-D601-4067-A714-CABB7C7471A8}"/>
    <cellStyle name="20% - Accent4 3 2 4" xfId="7681" xr:uid="{E702B13C-6166-435E-ADF0-62D2D6ED2E84}"/>
    <cellStyle name="20% - Accent4 3 3" xfId="2187" xr:uid="{2E9A3634-6160-4B81-8AF0-C8CB601DB895}"/>
    <cellStyle name="20% - Accent4 3 3 2" xfId="5488" xr:uid="{FB9944D8-5AF0-4A22-BF46-7A95A7F879CF}"/>
    <cellStyle name="20% - Accent4 3 3 3" xfId="8784" xr:uid="{DF39F105-D04B-4EB8-A653-6B2C6A5686E7}"/>
    <cellStyle name="20% - Accent4 3 4" xfId="3822" xr:uid="{B624B052-4AFC-4AE3-8496-C051DF5C9F9D}"/>
    <cellStyle name="20% - Accent4 3 5" xfId="7115" xr:uid="{071C4D12-7952-4FBE-AF10-7F227A377850}"/>
    <cellStyle name="20% - Accent4 30" xfId="1480" xr:uid="{403511B9-CFB2-44AA-AB0D-34A819A33268}"/>
    <cellStyle name="20% - Accent4 30 2" xfId="3201" xr:uid="{91D3C493-5F0D-4AB7-A39F-8867BD567F10}"/>
    <cellStyle name="20% - Accent4 30 2 2" xfId="6494" xr:uid="{7A844B97-E1BB-4C7A-91F2-37CF0BB85870}"/>
    <cellStyle name="20% - Accent4 30 2 3" xfId="9790" xr:uid="{A11B6BC2-B4E0-428E-A4ED-414651EAF8FD}"/>
    <cellStyle name="20% - Accent4 30 3" xfId="4827" xr:uid="{C7552D64-D111-46C7-809D-88194838515E}"/>
    <cellStyle name="20% - Accent4 30 4" xfId="8123" xr:uid="{3DA79A0B-2948-4939-887B-B9C3F69A6D69}"/>
    <cellStyle name="20% - Accent4 31" xfId="1495" xr:uid="{7BA8F5F7-AC7C-43E9-9339-B54CB440B30B}"/>
    <cellStyle name="20% - Accent4 31 2" xfId="3216" xr:uid="{4399C2B5-18F9-4C72-98B2-953DCD40A687}"/>
    <cellStyle name="20% - Accent4 31 2 2" xfId="6509" xr:uid="{2C27E0F9-455A-4BF1-B313-476ED6B5ABB0}"/>
    <cellStyle name="20% - Accent4 31 2 3" xfId="9805" xr:uid="{DAF3090D-10DF-4F9F-9410-2B334A0A510D}"/>
    <cellStyle name="20% - Accent4 31 3" xfId="4842" xr:uid="{272F127C-C78A-4E3A-8F0B-7F23400EB874}"/>
    <cellStyle name="20% - Accent4 31 4" xfId="8138" xr:uid="{6976B2E2-E93E-488B-AF8C-F357FC7F6EAB}"/>
    <cellStyle name="20% - Accent4 32" xfId="1510" xr:uid="{55CDE238-6555-4ED8-B9F2-2A3905621882}"/>
    <cellStyle name="20% - Accent4 32 2" xfId="3231" xr:uid="{138D7D30-0847-407E-BACB-B7083D677DD8}"/>
    <cellStyle name="20% - Accent4 32 2 2" xfId="6524" xr:uid="{135A8E91-8374-49EF-954C-C66175B76D97}"/>
    <cellStyle name="20% - Accent4 32 2 3" xfId="9820" xr:uid="{7D977572-F83D-4698-8946-CF3A3CCA88DB}"/>
    <cellStyle name="20% - Accent4 32 3" xfId="4857" xr:uid="{ACCB290D-1D7D-42CD-AC2D-5FDA935CC150}"/>
    <cellStyle name="20% - Accent4 32 4" xfId="8153" xr:uid="{63F25EAE-D512-4DE7-9309-F9F286B4EC45}"/>
    <cellStyle name="20% - Accent4 33" xfId="1524" xr:uid="{086B3BA0-AFD9-45BA-A8B6-A4F48FE10E3C}"/>
    <cellStyle name="20% - Accent4 33 2" xfId="3245" xr:uid="{98CE4AE8-9C2A-4BFB-B44A-DCD225612324}"/>
    <cellStyle name="20% - Accent4 33 2 2" xfId="6538" xr:uid="{FB56D3E9-6A28-405A-B4A2-1F0A1F34A1ED}"/>
    <cellStyle name="20% - Accent4 33 2 3" xfId="9834" xr:uid="{DD6D42E2-9564-477D-9B65-A9F6136D2148}"/>
    <cellStyle name="20% - Accent4 33 3" xfId="4871" xr:uid="{F63CF81D-1DDE-4D3B-9214-D2E217FA7CE1}"/>
    <cellStyle name="20% - Accent4 33 4" xfId="8167" xr:uid="{6C381D2B-D585-4AB7-ADD2-A4BFDF8C885E}"/>
    <cellStyle name="20% - Accent4 34" xfId="1544" xr:uid="{BA96470D-4570-4F2A-8FF9-762BF03D8F00}"/>
    <cellStyle name="20% - Accent4 34 2" xfId="3265" xr:uid="{5E9156AE-52D6-42C0-BB3B-64AFC5FCEAB1}"/>
    <cellStyle name="20% - Accent4 34 2 2" xfId="6558" xr:uid="{096246CB-F104-4CFD-A04E-5ABBF42131E0}"/>
    <cellStyle name="20% - Accent4 34 2 3" xfId="9854" xr:uid="{8A00E4ED-C5B8-499F-9D04-D8130451B798}"/>
    <cellStyle name="20% - Accent4 34 3" xfId="4891" xr:uid="{9D7DE594-2D4D-4E92-A8A8-E45A96953169}"/>
    <cellStyle name="20% - Accent4 34 4" xfId="8187" xr:uid="{7D1247BC-BFC2-4A40-A3CA-049259F816F9}"/>
    <cellStyle name="20% - Accent4 35" xfId="1559" xr:uid="{82EA4940-682A-481E-922D-781F7438EF6B}"/>
    <cellStyle name="20% - Accent4 35 2" xfId="3280" xr:uid="{273A7964-E93B-4AA6-A005-EBD39A2599BC}"/>
    <cellStyle name="20% - Accent4 35 2 2" xfId="6573" xr:uid="{32972006-7BB5-4F40-A1E9-DCCB7CBB4837}"/>
    <cellStyle name="20% - Accent4 35 2 3" xfId="9869" xr:uid="{EEF74BE6-0B88-41EB-9C32-4D105CA34E05}"/>
    <cellStyle name="20% - Accent4 35 3" xfId="4906" xr:uid="{8C552317-B483-4694-9AE2-007E2DCCFF43}"/>
    <cellStyle name="20% - Accent4 35 4" xfId="8202" xr:uid="{1301B06E-D4B4-4D12-A69D-FFDB182172A4}"/>
    <cellStyle name="20% - Accent4 36" xfId="1574" xr:uid="{B4B09133-2323-4FF5-AE7C-A3CD52B8558B}"/>
    <cellStyle name="20% - Accent4 36 2" xfId="3295" xr:uid="{36354E28-F76D-4341-838D-04D64FE5089F}"/>
    <cellStyle name="20% - Accent4 36 2 2" xfId="6588" xr:uid="{22C043DD-0DEA-455E-9EDB-62DCDB6FD5A1}"/>
    <cellStyle name="20% - Accent4 36 2 3" xfId="9884" xr:uid="{5542AD40-2FE9-4AFA-9F7C-51134D69B75C}"/>
    <cellStyle name="20% - Accent4 36 3" xfId="4921" xr:uid="{6261A5D6-27D0-4FE6-994D-EEE3F39D8EDA}"/>
    <cellStyle name="20% - Accent4 36 4" xfId="8217" xr:uid="{D9F126EE-4FB9-4F11-8CD2-2DE5FAD332CD}"/>
    <cellStyle name="20% - Accent4 37" xfId="1589" xr:uid="{F627F6F6-BC36-413D-B971-AA217421A6D2}"/>
    <cellStyle name="20% - Accent4 37 2" xfId="3310" xr:uid="{6029460D-B272-4473-867C-E57A624247A4}"/>
    <cellStyle name="20% - Accent4 37 2 2" xfId="6603" xr:uid="{7F900D40-12AC-40F6-8157-F4F5B9DFD2C5}"/>
    <cellStyle name="20% - Accent4 37 2 3" xfId="9899" xr:uid="{7E7B6857-C9BD-45B9-A3BD-157942415F70}"/>
    <cellStyle name="20% - Accent4 37 3" xfId="4936" xr:uid="{03DCBADF-4164-4A86-851D-B63C15698CC8}"/>
    <cellStyle name="20% - Accent4 37 4" xfId="8232" xr:uid="{F0146180-F283-420D-9E71-9F66FBFBC8B4}"/>
    <cellStyle name="20% - Accent4 38" xfId="1604" xr:uid="{B4468273-526C-4F6D-B563-09EF1E44AF19}"/>
    <cellStyle name="20% - Accent4 38 2" xfId="3325" xr:uid="{5C530F32-F8F7-460C-870C-AD4A06B9F8AD}"/>
    <cellStyle name="20% - Accent4 38 2 2" xfId="6618" xr:uid="{864C354A-A5E3-46B8-9AA0-C3D313F8CAC0}"/>
    <cellStyle name="20% - Accent4 38 2 3" xfId="9914" xr:uid="{C53715CF-7534-4E5E-94BB-322B401A888A}"/>
    <cellStyle name="20% - Accent4 38 3" xfId="4951" xr:uid="{BF5F1F68-C7AC-42CD-AF76-0470DED62F69}"/>
    <cellStyle name="20% - Accent4 38 4" xfId="8247" xr:uid="{9E3BE3A1-06FA-43AA-84F4-7C256ED3C41E}"/>
    <cellStyle name="20% - Accent4 39" xfId="1628" xr:uid="{97D986AC-5CED-48B6-A58C-EF8D69E55330}"/>
    <cellStyle name="20% - Accent4 39 2" xfId="3347" xr:uid="{66F2D90A-C673-4B4D-8CF7-A3C09D240FCA}"/>
    <cellStyle name="20% - Accent4 39 2 2" xfId="6640" xr:uid="{FCAC5D18-69D2-4B08-BAE1-213D522A8AD2}"/>
    <cellStyle name="20% - Accent4 39 2 3" xfId="9936" xr:uid="{7F56D1E9-D749-4EE2-923C-2D8BA5E4FCF9}"/>
    <cellStyle name="20% - Accent4 39 3" xfId="4973" xr:uid="{39A2FAB9-9852-487B-B722-838825910AC7}"/>
    <cellStyle name="20% - Accent4 39 4" xfId="8269" xr:uid="{58EB7434-3732-4905-AF72-5E10C304C5EE}"/>
    <cellStyle name="20% - Accent4 4" xfId="423" xr:uid="{0220A062-4124-45DB-B235-500ABA9C142F}"/>
    <cellStyle name="20% - Accent4 4 2" xfId="1038" xr:uid="{4D79BB7B-81CC-4D07-9A0F-2020F77263BF}"/>
    <cellStyle name="20% - Accent4 4 2 2" xfId="2777" xr:uid="{BC6DC641-3828-49A1-8334-3B27D159BF44}"/>
    <cellStyle name="20% - Accent4 4 2 2 2" xfId="6070" xr:uid="{CF3A4E93-50E2-4D1E-9BAC-235ECF11E397}"/>
    <cellStyle name="20% - Accent4 4 2 2 3" xfId="9366" xr:uid="{FCCFE827-7339-4127-8287-6E76FF089837}"/>
    <cellStyle name="20% - Accent4 4 2 3" xfId="4403" xr:uid="{42A9BEFE-EE2B-4300-AF41-AAD16749B073}"/>
    <cellStyle name="20% - Accent4 4 2 4" xfId="7698" xr:uid="{7909A55C-F9A6-46EC-AC38-723206958F50}"/>
    <cellStyle name="20% - Accent4 4 3" xfId="2221" xr:uid="{A8D23622-7481-4BAD-9AEA-D3E79C049FC0}"/>
    <cellStyle name="20% - Accent4 4 3 2" xfId="5521" xr:uid="{8E2DAB14-4E05-48CB-9A5F-C6701A1916C1}"/>
    <cellStyle name="20% - Accent4 4 3 3" xfId="8817" xr:uid="{A2116BEB-0DF6-42BB-B691-C2C50BE591D7}"/>
    <cellStyle name="20% - Accent4 4 4" xfId="3855" xr:uid="{70CBFBC4-7E2B-47BB-A76F-078FF19ADB37}"/>
    <cellStyle name="20% - Accent4 4 5" xfId="7148" xr:uid="{6C8C5A5C-43BC-45EB-93AD-0513ED3B0C55}"/>
    <cellStyle name="20% - Accent4 40" xfId="1643" xr:uid="{3892F64E-9093-47DA-9E55-8FC60395FF6F}"/>
    <cellStyle name="20% - Accent4 40 2" xfId="3362" xr:uid="{156B16B8-8FD3-4E62-BA42-AB54F21B097B}"/>
    <cellStyle name="20% - Accent4 40 2 2" xfId="6655" xr:uid="{EC39EB6E-D898-43A0-AB87-1C8224459042}"/>
    <cellStyle name="20% - Accent4 40 2 3" xfId="9951" xr:uid="{896F0FA9-DB7C-4B84-AC3B-818B18FC4ED6}"/>
    <cellStyle name="20% - Accent4 40 3" xfId="4988" xr:uid="{61D755CD-6A78-44F1-A2F8-21F84F64AF80}"/>
    <cellStyle name="20% - Accent4 40 4" xfId="8284" xr:uid="{1A3D698D-283F-4140-98FA-1947F00573AE}"/>
    <cellStyle name="20% - Accent4 41" xfId="1658" xr:uid="{3A03854D-FEE4-4BF3-AFB5-0A371B4C1F2C}"/>
    <cellStyle name="20% - Accent4 41 2" xfId="3377" xr:uid="{DC7C867B-AD47-4954-A095-448903D8899E}"/>
    <cellStyle name="20% - Accent4 41 2 2" xfId="6670" xr:uid="{0CABD689-781E-4969-ABD1-9A22F94AABEC}"/>
    <cellStyle name="20% - Accent4 41 2 3" xfId="9966" xr:uid="{80344015-B77C-480F-B1A6-9BBF449BC159}"/>
    <cellStyle name="20% - Accent4 41 3" xfId="5003" xr:uid="{B69A658F-05BF-41CF-9B01-A5E241BBF223}"/>
    <cellStyle name="20% - Accent4 41 4" xfId="8299" xr:uid="{3252832A-6E16-42A5-8783-61E19A2F918E}"/>
    <cellStyle name="20% - Accent4 42" xfId="1673" xr:uid="{D4FA8BEB-52D3-40B0-AEBB-1155D8DD4723}"/>
    <cellStyle name="20% - Accent4 42 2" xfId="3392" xr:uid="{0C12B1B3-50F0-4A53-A7F8-14C0702E6AB0}"/>
    <cellStyle name="20% - Accent4 42 2 2" xfId="6685" xr:uid="{FAD54DEE-9AB4-41FA-85B4-01D7DED5C1D2}"/>
    <cellStyle name="20% - Accent4 42 2 3" xfId="9981" xr:uid="{D7BC8C18-464D-40A6-9167-B11B8486447F}"/>
    <cellStyle name="20% - Accent4 42 3" xfId="5018" xr:uid="{5D15A0CA-E4C0-4BF2-92D0-3D1BDDCDDD46}"/>
    <cellStyle name="20% - Accent4 42 4" xfId="8314" xr:uid="{609B5DB2-B378-44AB-BE5B-335616BCCA9D}"/>
    <cellStyle name="20% - Accent4 43" xfId="1695" xr:uid="{BDA23E33-5C70-4392-BE70-B944B1D0B735}"/>
    <cellStyle name="20% - Accent4 43 2" xfId="3414" xr:uid="{98D1D220-09A3-4DB5-B914-9090C156F956}"/>
    <cellStyle name="20% - Accent4 43 2 2" xfId="6707" xr:uid="{7BD43197-1811-4AA7-9722-F10FF413BE98}"/>
    <cellStyle name="20% - Accent4 43 2 3" xfId="10003" xr:uid="{030FBF8B-8D0B-449F-B418-29F6A782E5E8}"/>
    <cellStyle name="20% - Accent4 43 3" xfId="5040" xr:uid="{0B3656DD-A506-4606-9E71-191C6A4EBCC9}"/>
    <cellStyle name="20% - Accent4 43 4" xfId="8336" xr:uid="{2666A701-2772-4EAB-9F54-145B4C641F97}"/>
    <cellStyle name="20% - Accent4 44" xfId="1710" xr:uid="{40D68EE8-DEF8-40FF-BAEE-8FA1CD163537}"/>
    <cellStyle name="20% - Accent4 44 2" xfId="3429" xr:uid="{8EDE29B7-EB22-493C-BA46-35374B5714D6}"/>
    <cellStyle name="20% - Accent4 44 2 2" xfId="6722" xr:uid="{0C5343AE-015B-45B4-AEC9-CA6426BDFC5A}"/>
    <cellStyle name="20% - Accent4 44 2 3" xfId="10018" xr:uid="{AB0F061C-ABFB-48F1-B7C2-9ADBA934CA72}"/>
    <cellStyle name="20% - Accent4 44 3" xfId="5055" xr:uid="{8E971603-679B-4795-A6BC-B90A0F6970A9}"/>
    <cellStyle name="20% - Accent4 44 4" xfId="8351" xr:uid="{C94A8BC8-AD86-4F9A-8483-88B1FA470164}"/>
    <cellStyle name="20% - Accent4 45" xfId="1725" xr:uid="{7048E862-9E3E-4B0D-A435-57861F04F85B}"/>
    <cellStyle name="20% - Accent4 45 2" xfId="3444" xr:uid="{30C9FF4B-4A43-4E57-9CBD-0D8EBB582FCB}"/>
    <cellStyle name="20% - Accent4 45 2 2" xfId="6737" xr:uid="{A8338C7D-529C-47C6-8CB6-0B234CB7DB6F}"/>
    <cellStyle name="20% - Accent4 45 2 3" xfId="10033" xr:uid="{8B483461-2497-4452-A3E1-731305E22ED3}"/>
    <cellStyle name="20% - Accent4 45 3" xfId="5070" xr:uid="{A9EE1FED-08BD-43F8-AB2B-FA82DB0C87F6}"/>
    <cellStyle name="20% - Accent4 45 4" xfId="8366" xr:uid="{D9D09700-7646-4849-B0A6-22A77B8D0B3C}"/>
    <cellStyle name="20% - Accent4 46" xfId="1740" xr:uid="{6BC72BDB-C0A8-4234-A9FE-0077113D8781}"/>
    <cellStyle name="20% - Accent4 46 2" xfId="3459" xr:uid="{0FC8BE8E-DCC4-4944-9C16-00B42ABE2DA8}"/>
    <cellStyle name="20% - Accent4 46 2 2" xfId="6752" xr:uid="{118888CC-E180-4A56-8288-91055059AAD8}"/>
    <cellStyle name="20% - Accent4 46 2 3" xfId="10048" xr:uid="{07BB9CCE-5ACD-444A-BE30-C4E69E717072}"/>
    <cellStyle name="20% - Accent4 46 3" xfId="5085" xr:uid="{8831038A-7CCE-4673-BD9E-D69D6CFE6E81}"/>
    <cellStyle name="20% - Accent4 46 4" xfId="8381" xr:uid="{1E62783B-312F-4358-9530-2F338C9A8DCE}"/>
    <cellStyle name="20% - Accent4 47" xfId="1755" xr:uid="{811E6333-3343-4D43-8C86-BD46F90439DC}"/>
    <cellStyle name="20% - Accent4 47 2" xfId="3474" xr:uid="{8524780C-2B33-4497-A153-EF9482E8393C}"/>
    <cellStyle name="20% - Accent4 47 2 2" xfId="6767" xr:uid="{AB5DC37A-0DE1-4CA0-BD88-5FB06586F770}"/>
    <cellStyle name="20% - Accent4 47 2 3" xfId="10063" xr:uid="{F1B5999D-B8B6-4172-BAB0-91A61D885217}"/>
    <cellStyle name="20% - Accent4 47 3" xfId="5100" xr:uid="{273BB86C-8331-4F7A-8699-20DC2867C942}"/>
    <cellStyle name="20% - Accent4 47 4" xfId="8396" xr:uid="{B7406058-6783-4457-82AB-215F55D797AD}"/>
    <cellStyle name="20% - Accent4 48" xfId="1780" xr:uid="{B1543BB6-3313-41FC-9CD1-36ECAC9843F2}"/>
    <cellStyle name="20% - Accent4 48 2" xfId="3496" xr:uid="{358D2CFA-06AC-43B6-9D47-5F9905AE4E05}"/>
    <cellStyle name="20% - Accent4 48 2 2" xfId="6789" xr:uid="{ADCCF29C-4A8F-4706-8E98-9635F11E9557}"/>
    <cellStyle name="20% - Accent4 48 2 3" xfId="10085" xr:uid="{DCEC7B58-C565-474C-951A-2E07F69130A6}"/>
    <cellStyle name="20% - Accent4 48 3" xfId="5122" xr:uid="{9EE403EE-81DF-44BE-9C0A-55C88090DB8F}"/>
    <cellStyle name="20% - Accent4 48 4" xfId="8418" xr:uid="{DE5F2C3F-A889-4B29-8F3B-D480EBCABED7}"/>
    <cellStyle name="20% - Accent4 49" xfId="1795" xr:uid="{21DACF7D-1CA4-44BD-BEF5-4A59D6E4AA38}"/>
    <cellStyle name="20% - Accent4 49 2" xfId="3511" xr:uid="{DEED89F2-A552-4BB6-B5BC-FCCDFE71D7E4}"/>
    <cellStyle name="20% - Accent4 49 2 2" xfId="6804" xr:uid="{BEE1BB8D-1998-40AB-995A-98020A58F3E3}"/>
    <cellStyle name="20% - Accent4 49 2 3" xfId="10100" xr:uid="{F3DE841C-67C8-4AB2-81E1-926C00EEF60D}"/>
    <cellStyle name="20% - Accent4 49 3" xfId="5137" xr:uid="{5DC2C6E8-7ED0-450C-BAE4-40BA08578363}"/>
    <cellStyle name="20% - Accent4 49 4" xfId="8433" xr:uid="{4988B1BF-22F6-4971-9BED-BF4B46191153}"/>
    <cellStyle name="20% - Accent4 5" xfId="456" xr:uid="{565CBC79-B69C-4105-978B-8A092710CE88}"/>
    <cellStyle name="20% - Accent4 5 2" xfId="1053" xr:uid="{A991294B-509F-45E9-969F-7536FA22B2C3}"/>
    <cellStyle name="20% - Accent4 5 2 2" xfId="2792" xr:uid="{D8DFAEC2-B384-487C-A56E-70273403118B}"/>
    <cellStyle name="20% - Accent4 5 2 2 2" xfId="6085" xr:uid="{86E92E7B-1CEE-4C44-BDF1-356E26EC0696}"/>
    <cellStyle name="20% - Accent4 5 2 2 3" xfId="9381" xr:uid="{FAA0490A-0020-4706-9AC2-3766E4F8BE6F}"/>
    <cellStyle name="20% - Accent4 5 2 3" xfId="4418" xr:uid="{B3BB2FFD-6469-4BB6-B15B-9D156E1DEB2B}"/>
    <cellStyle name="20% - Accent4 5 2 4" xfId="7713" xr:uid="{71828110-43C6-46A1-AB3E-FB5A4D6A35B4}"/>
    <cellStyle name="20% - Accent4 5 3" xfId="2254" xr:uid="{61D35591-C1AE-4784-8264-0F036C2AD5F2}"/>
    <cellStyle name="20% - Accent4 5 3 2" xfId="5554" xr:uid="{803A93BE-6A29-4A69-95B0-AAD2B65483AA}"/>
    <cellStyle name="20% - Accent4 5 3 3" xfId="8850" xr:uid="{B2C7C929-CEB4-4B28-A9B9-6B47A5198793}"/>
    <cellStyle name="20% - Accent4 5 4" xfId="3888" xr:uid="{444574FB-5358-4379-8479-5ED4A0FB8D27}"/>
    <cellStyle name="20% - Accent4 5 5" xfId="7181" xr:uid="{EF608152-FE4F-4FF5-9718-84BAA99A0182}"/>
    <cellStyle name="20% - Accent4 50" xfId="1813" xr:uid="{FECD5F79-E2A1-4E87-BA1F-9C59DDD2B8AB}"/>
    <cellStyle name="20% - Accent4 50 2" xfId="3526" xr:uid="{7C19F461-28B0-4B44-B3F7-D0DE2B8FAA43}"/>
    <cellStyle name="20% - Accent4 50 2 2" xfId="6819" xr:uid="{07A4D469-37C5-4B51-8098-F1C5F31B9106}"/>
    <cellStyle name="20% - Accent4 50 2 3" xfId="10115" xr:uid="{07402568-22D7-4AA4-84E9-9F8B496CAA7B}"/>
    <cellStyle name="20% - Accent4 50 3" xfId="5152" xr:uid="{33F988C9-0675-4D26-9C61-C1DCEEB8F1B8}"/>
    <cellStyle name="20% - Accent4 50 4" xfId="8448" xr:uid="{FD16CBDA-C617-4887-B4B9-3E18C817895A}"/>
    <cellStyle name="20% - Accent4 51" xfId="1828" xr:uid="{1A58F859-45FB-4594-8EB3-949F33DCEC63}"/>
    <cellStyle name="20% - Accent4 51 2" xfId="3541" xr:uid="{DE599F98-CE55-4CEE-BB98-B2A02F04D8CA}"/>
    <cellStyle name="20% - Accent4 51 2 2" xfId="6834" xr:uid="{B47BC9D0-5FCF-4D53-B9F3-902E2E5B2349}"/>
    <cellStyle name="20% - Accent4 51 2 3" xfId="10130" xr:uid="{154D8A70-B2E7-4BB7-86D8-23588439612F}"/>
    <cellStyle name="20% - Accent4 51 3" xfId="5167" xr:uid="{5D60B9C9-F5FF-4CB4-AB21-AAC2A5AA0EE4}"/>
    <cellStyle name="20% - Accent4 51 4" xfId="8463" xr:uid="{14988A0A-F7A0-48BD-8BF3-3D9C184AE23E}"/>
    <cellStyle name="20% - Accent4 52" xfId="1850" xr:uid="{97D1F68C-5EC8-4834-9D1A-6207E78F7358}"/>
    <cellStyle name="20% - Accent4 52 2" xfId="3563" xr:uid="{5D045438-91AD-4C25-A956-AD3D7AFD9857}"/>
    <cellStyle name="20% - Accent4 52 2 2" xfId="6856" xr:uid="{18A21525-03AC-4EFB-B763-663977348013}"/>
    <cellStyle name="20% - Accent4 52 2 3" xfId="10152" xr:uid="{C6445740-2EAD-49F0-A571-AC1D9594343D}"/>
    <cellStyle name="20% - Accent4 52 3" xfId="5189" xr:uid="{C3ED8767-8163-4D88-AD13-AF31C9EC3D4A}"/>
    <cellStyle name="20% - Accent4 52 4" xfId="8485" xr:uid="{6022680A-0CAF-46CA-9D1A-5826425A51FC}"/>
    <cellStyle name="20% - Accent4 53" xfId="1865" xr:uid="{D2DDC0C7-9C5C-4132-A7E2-7250CDF14973}"/>
    <cellStyle name="20% - Accent4 53 2" xfId="3578" xr:uid="{E4B5EE57-49CB-4B9C-BE9A-FB96436FE699}"/>
    <cellStyle name="20% - Accent4 53 2 2" xfId="6871" xr:uid="{86C5E86C-010D-4D5E-B36F-2102C0D2912A}"/>
    <cellStyle name="20% - Accent4 53 2 3" xfId="10167" xr:uid="{1F263D77-B8E5-4873-9026-E410D06C2802}"/>
    <cellStyle name="20% - Accent4 53 3" xfId="5204" xr:uid="{99F80BD1-F322-464B-8C29-F286E38B50D8}"/>
    <cellStyle name="20% - Accent4 53 4" xfId="8500" xr:uid="{834298AE-98FE-40C5-BF46-A8A03F1F02DE}"/>
    <cellStyle name="20% - Accent4 54" xfId="1883" xr:uid="{17BFC71C-6375-468F-9235-0E016ADCC03D}"/>
    <cellStyle name="20% - Accent4 54 2" xfId="3593" xr:uid="{DD6F6100-D887-495C-8948-80F96B72E6D9}"/>
    <cellStyle name="20% - Accent4 54 2 2" xfId="6886" xr:uid="{9B21B404-6D94-492C-A2CE-BC98F43B48D3}"/>
    <cellStyle name="20% - Accent4 54 2 3" xfId="10182" xr:uid="{B5D8DBA9-1952-40C6-A99C-0DA4A5C2E4F3}"/>
    <cellStyle name="20% - Accent4 54 3" xfId="5219" xr:uid="{C5ED7BDD-870B-4CBF-84AC-AFA747428C1B}"/>
    <cellStyle name="20% - Accent4 54 4" xfId="8515" xr:uid="{22F4EC5B-1C18-4517-911B-7FABBD31B0F6}"/>
    <cellStyle name="20% - Accent4 55" xfId="1898" xr:uid="{04E42C40-BCB5-432D-AEE8-1F3A2FD1350F}"/>
    <cellStyle name="20% - Accent4 55 2" xfId="3608" xr:uid="{D404B6B6-BA06-4CC7-A800-B69793AE38CC}"/>
    <cellStyle name="20% - Accent4 55 2 2" xfId="6901" xr:uid="{043EA5FB-5680-4749-B26B-4D3AEE2E382D}"/>
    <cellStyle name="20% - Accent4 55 2 3" xfId="10197" xr:uid="{8DA11F36-A9E0-4B8F-AE57-9A9EBD3D8E7A}"/>
    <cellStyle name="20% - Accent4 55 3" xfId="5234" xr:uid="{8AF3D3C5-01CE-4370-A8E6-32B143E410CA}"/>
    <cellStyle name="20% - Accent4 55 4" xfId="8530" xr:uid="{534F3F37-5526-4942-B3A1-C7A12C8A171A}"/>
    <cellStyle name="20% - Accent4 56" xfId="1920" xr:uid="{2BA87D07-AF26-4A10-8966-63E7DE6DB457}"/>
    <cellStyle name="20% - Accent4 56 2" xfId="3629" xr:uid="{BC9D64A7-64D5-4A2B-BD1D-5FDF16B8691E}"/>
    <cellStyle name="20% - Accent4 56 2 2" xfId="6922" xr:uid="{A1E45E6C-F12B-4F04-9078-F788886539DC}"/>
    <cellStyle name="20% - Accent4 56 2 3" xfId="10218" xr:uid="{9B4C8A90-076D-4C82-AD26-B175BC8035AB}"/>
    <cellStyle name="20% - Accent4 56 3" xfId="5255" xr:uid="{0C83939E-30D3-4E67-8809-5BB760688A3F}"/>
    <cellStyle name="20% - Accent4 56 4" xfId="8551" xr:uid="{7A7B6607-847D-45FE-A6B2-1D3606885518}"/>
    <cellStyle name="20% - Accent4 57" xfId="1943" xr:uid="{93241BE3-326B-47F8-B2F2-7C69FC061EC8}"/>
    <cellStyle name="20% - Accent4 57 2" xfId="3648" xr:uid="{2EC1D9B8-0D81-4713-AAE3-A4F938572868}"/>
    <cellStyle name="20% - Accent4 57 2 2" xfId="6941" xr:uid="{CB83FAA0-F0CA-4174-8890-ED32E993CCB7}"/>
    <cellStyle name="20% - Accent4 57 2 3" xfId="10237" xr:uid="{73F81AA7-155C-4EEA-A0D4-1488CF2B3C6C}"/>
    <cellStyle name="20% - Accent4 57 3" xfId="5274" xr:uid="{BD78EA51-6DEF-4C67-95CA-546D55F17ED3}"/>
    <cellStyle name="20% - Accent4 57 4" xfId="8570" xr:uid="{BC7451F1-656F-4A18-91E0-45FFF9A93CC3}"/>
    <cellStyle name="20% - Accent4 58" xfId="1966" xr:uid="{92E6E716-DF45-45B3-ABFC-259C4BE7B783}"/>
    <cellStyle name="20% - Accent4 58 2" xfId="3668" xr:uid="{8D640AD8-3282-4177-A826-EC9C286B4C83}"/>
    <cellStyle name="20% - Accent4 58 2 2" xfId="6961" xr:uid="{38A25947-BE51-406A-816A-EB9181971255}"/>
    <cellStyle name="20% - Accent4 58 2 3" xfId="10257" xr:uid="{6DABC22C-A90D-4A50-B403-5D5F92916F8F}"/>
    <cellStyle name="20% - Accent4 58 3" xfId="5294" xr:uid="{C586AAEE-9581-4FDC-A45C-3C1077ACF8B3}"/>
    <cellStyle name="20% - Accent4 58 4" xfId="8590" xr:uid="{FA2E2175-CFB2-4EC2-A454-46DD4B8595A0}"/>
    <cellStyle name="20% - Accent4 59" xfId="1983" xr:uid="{420D7348-5C90-4845-AC1B-03D3663541F3}"/>
    <cellStyle name="20% - Accent4 59 2" xfId="3683" xr:uid="{3EBE4883-E870-4B32-8305-85BB13C6BDA1}"/>
    <cellStyle name="20% - Accent4 59 2 2" xfId="6976" xr:uid="{0019C7B4-9E74-405E-B1CF-DDBCBD61EC4E}"/>
    <cellStyle name="20% - Accent4 59 2 3" xfId="10272" xr:uid="{6F2CDAED-7D42-4C3A-9E4D-65999C31DEA0}"/>
    <cellStyle name="20% - Accent4 59 3" xfId="5309" xr:uid="{C0908C4E-AB5C-4050-A93D-5FEB09192A32}"/>
    <cellStyle name="20% - Accent4 59 4" xfId="8605" xr:uid="{68DB9589-7417-4B1E-949B-3239B8314EDF}"/>
    <cellStyle name="20% - Accent4 6" xfId="486" xr:uid="{4C5BA459-F92F-484C-8EDF-F49D26CA1D27}"/>
    <cellStyle name="20% - Accent4 6 2" xfId="1068" xr:uid="{D9070789-D913-4357-94B8-04EC0EB9B79B}"/>
    <cellStyle name="20% - Accent4 6 2 2" xfId="2807" xr:uid="{D286A0C8-459D-4188-9AEC-0F259CCF08E6}"/>
    <cellStyle name="20% - Accent4 6 2 2 2" xfId="6100" xr:uid="{B10CD61D-6757-4E7B-8332-A39C9A95B5FE}"/>
    <cellStyle name="20% - Accent4 6 2 2 3" xfId="9396" xr:uid="{AD6D76FA-3FE3-444B-9211-32A3069102CA}"/>
    <cellStyle name="20% - Accent4 6 2 3" xfId="4433" xr:uid="{03F100C1-C902-4EE7-B83C-488F71AE8501}"/>
    <cellStyle name="20% - Accent4 6 2 4" xfId="7728" xr:uid="{F2D5A089-F551-453C-9B08-14238FF837DB}"/>
    <cellStyle name="20% - Accent4 6 3" xfId="2284" xr:uid="{79243B86-5B01-44DA-9670-0F3E778A07C5}"/>
    <cellStyle name="20% - Accent4 6 3 2" xfId="5584" xr:uid="{5B954A30-6F88-420F-ACE2-11F92A54E56D}"/>
    <cellStyle name="20% - Accent4 6 3 3" xfId="8880" xr:uid="{CA690F7C-98C4-41C2-BBDE-8CAE0244D864}"/>
    <cellStyle name="20% - Accent4 6 4" xfId="3918" xr:uid="{518CCAE9-B38B-4B1D-AA38-D11A31BD1A26}"/>
    <cellStyle name="20% - Accent4 6 5" xfId="7211" xr:uid="{BC9DE975-7975-42DB-94B1-4A4F156C0641}"/>
    <cellStyle name="20% - Accent4 60" xfId="1998" xr:uid="{69A81E31-1886-4BF5-92D7-0CB87894AA97}"/>
    <cellStyle name="20% - Accent4 60 2" xfId="3697" xr:uid="{5785B719-5E11-4255-8517-D932042FD28B}"/>
    <cellStyle name="20% - Accent4 60 2 2" xfId="6990" xr:uid="{78D12B2F-2A00-4861-BE07-ED287F3AF86E}"/>
    <cellStyle name="20% - Accent4 60 2 3" xfId="10286" xr:uid="{82296B21-960D-4046-A466-079DB184B8A0}"/>
    <cellStyle name="20% - Accent4 60 3" xfId="5323" xr:uid="{33E78B2E-4D22-424C-8E5A-78DDE3F3B5D9}"/>
    <cellStyle name="20% - Accent4 60 4" xfId="8619" xr:uid="{C7787B16-783A-45D8-8B7B-0D05F38C95F6}"/>
    <cellStyle name="20% - Accent4 61" xfId="2019" xr:uid="{1378D0E0-8B60-48DE-B8E7-1B59BB2A719A}"/>
    <cellStyle name="20% - Accent4 61 2" xfId="3717" xr:uid="{B2F8DC2C-CA35-4473-854B-172F120A32F9}"/>
    <cellStyle name="20% - Accent4 61 2 2" xfId="7010" xr:uid="{E7C27E69-4BE0-4D22-B053-404C1B1618A3}"/>
    <cellStyle name="20% - Accent4 61 2 3" xfId="10306" xr:uid="{20FA4F7B-C80D-4EA0-A8D0-87FF1FE6E2AB}"/>
    <cellStyle name="20% - Accent4 61 3" xfId="5343" xr:uid="{1ECE7A48-38F5-4C9A-A54D-B1B141D9B8C1}"/>
    <cellStyle name="20% - Accent4 61 4" xfId="8639" xr:uid="{16FE6E94-BC1A-4DBD-B8C0-4E4E1E2AB7AA}"/>
    <cellStyle name="20% - Accent4 62" xfId="2034" xr:uid="{D5B90F74-8DBE-4E28-8366-EB80EB5CD740}"/>
    <cellStyle name="20% - Accent4 62 2" xfId="3732" xr:uid="{1D269F3F-1CF9-443D-B4C1-000A0ED0AF21}"/>
    <cellStyle name="20% - Accent4 62 2 2" xfId="7025" xr:uid="{210FEB5D-4578-471B-8A98-A67A9A41B334}"/>
    <cellStyle name="20% - Accent4 62 2 3" xfId="10321" xr:uid="{4515A149-7BD8-4B37-9E93-CBF9D5F7E8B9}"/>
    <cellStyle name="20% - Accent4 62 3" xfId="5358" xr:uid="{E29AF9E8-E6DA-4EE1-AF45-A763C6E33B1E}"/>
    <cellStyle name="20% - Accent4 62 4" xfId="8654" xr:uid="{37B0BCEF-2A3A-4BF6-8583-6E587F19C8CB}"/>
    <cellStyle name="20% - Accent4 63" xfId="2048" xr:uid="{A677A5D5-3ED9-402A-B098-22E0B9A6420F}"/>
    <cellStyle name="20% - Accent4 63 2" xfId="3746" xr:uid="{219B5BA5-A21D-4EA1-9E7B-5C9EA6E0EA3A}"/>
    <cellStyle name="20% - Accent4 63 2 2" xfId="7039" xr:uid="{9E69FE01-F2D1-4277-ABB3-3F0BB6E1A2DF}"/>
    <cellStyle name="20% - Accent4 63 2 3" xfId="10335" xr:uid="{2DF1F52D-05D1-42F3-827C-A12C00194336}"/>
    <cellStyle name="20% - Accent4 63 3" xfId="5372" xr:uid="{82A8708C-5F16-4D25-B109-6580BF600A27}"/>
    <cellStyle name="20% - Accent4 63 4" xfId="8668" xr:uid="{C6D5FA9B-8CFA-4D1C-A254-B9AA57103399}"/>
    <cellStyle name="20% - Accent4 64" xfId="962" xr:uid="{389E8973-5C5D-449D-B5C5-CA1292540A29}"/>
    <cellStyle name="20% - Accent4 65" xfId="2079" xr:uid="{3EDE2E67-1565-4784-A895-F5F973DD3575}"/>
    <cellStyle name="20% - Accent4 65 2" xfId="5402" xr:uid="{9748553B-C91D-4E59-9D7E-068A9306BC76}"/>
    <cellStyle name="20% - Accent4 65 3" xfId="8698" xr:uid="{E9D93D41-4241-4638-8FEA-B044AF906C90}"/>
    <cellStyle name="20% - Accent4 66" xfId="2147" xr:uid="{82BC4B00-C77F-435D-8CB4-63B8DB08FDC5}"/>
    <cellStyle name="20% - Accent4 66 2" xfId="5451" xr:uid="{9B3C2EAB-0505-4D02-B0CD-3DB04361C609}"/>
    <cellStyle name="20% - Accent4 66 3" xfId="8747" xr:uid="{AF5EF177-4158-439E-9933-A0A2E31C04AF}"/>
    <cellStyle name="20% - Accent4 67" xfId="3787" xr:uid="{BFC79F89-D701-4B29-AFCC-EEBC7D199F6E}"/>
    <cellStyle name="20% - Accent4 67 2" xfId="10365" xr:uid="{AD1F97AE-2C9B-4D25-A059-A6AB6ABCF5E9}"/>
    <cellStyle name="20% - Accent4 68" xfId="10419" xr:uid="{08FD36BB-9FF7-45DB-9181-BA0782B47486}"/>
    <cellStyle name="20% - Accent4 69" xfId="10460" xr:uid="{70DB2755-8C44-4CA2-AE43-A5C45370EDB2}"/>
    <cellStyle name="20% - Accent4 7" xfId="526" xr:uid="{58601D9A-5FEB-4E35-9D79-D4AC21D6ABA6}"/>
    <cellStyle name="20% - Accent4 7 2" xfId="1085" xr:uid="{548AF4F9-8EE1-4A70-A2CE-BA0B44C1B582}"/>
    <cellStyle name="20% - Accent4 7 2 2" xfId="2823" xr:uid="{AFEF563D-E905-43DD-88DF-5605918547DF}"/>
    <cellStyle name="20% - Accent4 7 2 2 2" xfId="6116" xr:uid="{DE12BE78-D3D4-4F08-B0E1-EC54C5618824}"/>
    <cellStyle name="20% - Accent4 7 2 2 3" xfId="9412" xr:uid="{EF699BB9-A59F-469C-991D-1BA8A1C59F49}"/>
    <cellStyle name="20% - Accent4 7 2 3" xfId="4449" xr:uid="{3D9C2468-E761-4D11-80CE-9D63E113F1A9}"/>
    <cellStyle name="20% - Accent4 7 2 4" xfId="7744" xr:uid="{33450F39-A830-4353-86B6-D35F0BA54E10}"/>
    <cellStyle name="20% - Accent4 7 3" xfId="2324" xr:uid="{344BA070-6D9D-4F60-89CA-70A0F9BC69FF}"/>
    <cellStyle name="20% - Accent4 7 3 2" xfId="5622" xr:uid="{A08292CA-154F-4422-B6EE-A1683826B992}"/>
    <cellStyle name="20% - Accent4 7 3 3" xfId="8918" xr:uid="{EA01D56B-94B0-4E7E-A20A-D5A253930A53}"/>
    <cellStyle name="20% - Accent4 7 4" xfId="3956" xr:uid="{F99383CB-CFC3-4FE2-B9A2-C1E2CA7BE090}"/>
    <cellStyle name="20% - Accent4 7 5" xfId="7249" xr:uid="{C43EE22F-3282-470B-BDE0-69E2B52F5E0F}"/>
    <cellStyle name="20% - Accent4 70" xfId="7080" xr:uid="{740E71DD-6E62-4B41-8704-590AD1446356}"/>
    <cellStyle name="20% - Accent4 8" xfId="562" xr:uid="{3E961456-A769-4C94-88B5-269777FA647F}"/>
    <cellStyle name="20% - Accent4 8 2" xfId="1101" xr:uid="{B43B4ADE-3778-4EB8-9A4B-2C6B36319E35}"/>
    <cellStyle name="20% - Accent4 8 2 2" xfId="2839" xr:uid="{DACE15AB-515B-4995-8BDF-5B0D7FE59872}"/>
    <cellStyle name="20% - Accent4 8 2 2 2" xfId="6132" xr:uid="{64A058A4-0D8C-4C18-AF95-B0088DC15E89}"/>
    <cellStyle name="20% - Accent4 8 2 2 3" xfId="9428" xr:uid="{2C84596D-AF6E-403B-A071-D9F83554A10D}"/>
    <cellStyle name="20% - Accent4 8 2 3" xfId="4465" xr:uid="{D47F4C5B-0377-46AA-9B7E-72FA4707CDEE}"/>
    <cellStyle name="20% - Accent4 8 2 4" xfId="7760" xr:uid="{3FF391A9-B7F6-4028-809F-5D153AAAB443}"/>
    <cellStyle name="20% - Accent4 8 3" xfId="2360" xr:uid="{0831EEFF-8B55-4DDE-954D-01D8E698B15F}"/>
    <cellStyle name="20% - Accent4 8 3 2" xfId="5655" xr:uid="{767979FC-31CC-4760-AEB1-617C87167A18}"/>
    <cellStyle name="20% - Accent4 8 3 3" xfId="8951" xr:uid="{6EEBFD0B-FD18-4BDA-956C-3F74E7E5155D}"/>
    <cellStyle name="20% - Accent4 8 4" xfId="3989" xr:uid="{0428FFA9-182E-42F5-B2F7-847D1D6BDB7D}"/>
    <cellStyle name="20% - Accent4 8 5" xfId="7282" xr:uid="{3FC6EC6A-231E-44E2-9FD3-75B7C0875485}"/>
    <cellStyle name="20% - Accent4 9" xfId="597" xr:uid="{2A5D1DE8-798B-4BC6-83F7-4D6EDD4223F1}"/>
    <cellStyle name="20% - Accent4 9 2" xfId="1116" xr:uid="{65F622B8-6063-484D-9C7F-A3AC178AB34B}"/>
    <cellStyle name="20% - Accent4 9 2 2" xfId="2854" xr:uid="{0C1A877B-C416-4212-8998-7205585353D1}"/>
    <cellStyle name="20% - Accent4 9 2 2 2" xfId="6147" xr:uid="{18B3E638-24FF-4E16-BFEB-C8ECBAE29514}"/>
    <cellStyle name="20% - Accent4 9 2 2 3" xfId="9443" xr:uid="{5E8D1FA8-EAD0-4544-A039-A870B71D27BB}"/>
    <cellStyle name="20% - Accent4 9 2 3" xfId="4480" xr:uid="{69F9783C-B353-4C2A-8F3F-258B266F25DA}"/>
    <cellStyle name="20% - Accent4 9 2 4" xfId="7775" xr:uid="{6ABAB9C0-4EFF-46F5-BB6E-2A678EAD584B}"/>
    <cellStyle name="20% - Accent4 9 3" xfId="2395" xr:uid="{DFE85E42-B922-4EC8-A8C4-3654F5632528}"/>
    <cellStyle name="20% - Accent4 9 3 2" xfId="5688" xr:uid="{B3589857-E82E-457B-997A-39779A03B3E0}"/>
    <cellStyle name="20% - Accent4 9 3 3" xfId="8984" xr:uid="{42EB3BC4-5FE6-4A3A-AEF7-A458B08FD06C}"/>
    <cellStyle name="20% - Accent4 9 4" xfId="4022" xr:uid="{9165466D-0220-44A6-9F0A-9E7DF8D5DC0F}"/>
    <cellStyle name="20% - Accent4 9 5" xfId="7315" xr:uid="{D46A4612-3819-44CD-9ACC-40580FBB79AA}"/>
    <cellStyle name="20% - Accent5" xfId="41" builtinId="46" customBuiltin="1"/>
    <cellStyle name="20% - Accent5 10" xfId="632" xr:uid="{CC36E113-76F2-4D8A-8E09-3AA1F9504937}"/>
    <cellStyle name="20% - Accent5 10 2" xfId="1132" xr:uid="{5AA87E50-7CA1-4915-A28D-8F923AF68C39}"/>
    <cellStyle name="20% - Accent5 10 2 2" xfId="2870" xr:uid="{118737F9-3CE0-4A6E-A710-2C0112CDA6CB}"/>
    <cellStyle name="20% - Accent5 10 2 2 2" xfId="6163" xr:uid="{0CCF6A9C-139D-46BE-9848-C6F934B18B02}"/>
    <cellStyle name="20% - Accent5 10 2 2 3" xfId="9459" xr:uid="{F2552C60-F7A7-4BF1-B637-83E58A6972DD}"/>
    <cellStyle name="20% - Accent5 10 2 3" xfId="4496" xr:uid="{E7A981E3-8FFC-47D0-92B1-D6D5E08454B2}"/>
    <cellStyle name="20% - Accent5 10 2 4" xfId="7791" xr:uid="{B787FBCC-0BBC-4D16-AE59-797FD4197BC8}"/>
    <cellStyle name="20% - Accent5 10 3" xfId="2430" xr:uid="{2FC6543F-B9AC-4A5A-A435-900B1C9FF443}"/>
    <cellStyle name="20% - Accent5 10 3 2" xfId="5723" xr:uid="{F7AD98EC-3663-47C1-B150-96ABE2009742}"/>
    <cellStyle name="20% - Accent5 10 3 3" xfId="9019" xr:uid="{F80415C3-8809-4EE6-880D-1825B5DFBE0F}"/>
    <cellStyle name="20% - Accent5 10 4" xfId="4057" xr:uid="{48DA1CA6-D19B-468C-A4B6-02DD9E4CFDDF}"/>
    <cellStyle name="20% - Accent5 10 5" xfId="7350" xr:uid="{2AEC3C7B-8F46-4CB1-9108-4767CE6D08AE}"/>
    <cellStyle name="20% - Accent5 11" xfId="665" xr:uid="{939F28CA-6587-4C07-836E-33DBEB35F5EB}"/>
    <cellStyle name="20% - Accent5 11 2" xfId="1147" xr:uid="{77470048-FDDD-47F1-B7F5-5F108C164955}"/>
    <cellStyle name="20% - Accent5 11 2 2" xfId="2885" xr:uid="{BDD87F42-7222-4677-9699-4832D513538B}"/>
    <cellStyle name="20% - Accent5 11 2 2 2" xfId="6178" xr:uid="{AFF8C808-998D-4C2F-B9BB-791F115A02F0}"/>
    <cellStyle name="20% - Accent5 11 2 2 3" xfId="9474" xr:uid="{F9FE7029-B16E-467C-A490-588D4E71D5E6}"/>
    <cellStyle name="20% - Accent5 11 2 3" xfId="4511" xr:uid="{696F1314-C733-4D29-99BE-E5FB0CC041FD}"/>
    <cellStyle name="20% - Accent5 11 2 4" xfId="7806" xr:uid="{191D1858-EE4B-48C2-8E09-BCA978B41288}"/>
    <cellStyle name="20% - Accent5 11 3" xfId="2463" xr:uid="{044D73DD-BC6D-45B2-A515-2F389D00FFBD}"/>
    <cellStyle name="20% - Accent5 11 3 2" xfId="5756" xr:uid="{F3BD854A-9531-4191-A97E-8595AE9601CA}"/>
    <cellStyle name="20% - Accent5 11 3 3" xfId="9052" xr:uid="{7E25A875-FEC4-45BC-9E9B-8820924D5A3B}"/>
    <cellStyle name="20% - Accent5 11 4" xfId="4090" xr:uid="{F84977BC-8E0D-4C3E-8789-688E123DD64F}"/>
    <cellStyle name="20% - Accent5 11 5" xfId="7383" xr:uid="{2AB9E44C-BA5A-4A30-82EE-9D11CFB2BC84}"/>
    <cellStyle name="20% - Accent5 12" xfId="706" xr:uid="{ED7CA91B-9563-4EB4-AD45-88D64C9A40EB}"/>
    <cellStyle name="20% - Accent5 12 2" xfId="1168" xr:uid="{46BBE26A-1EA0-4E2C-B01A-BB115A341A5D}"/>
    <cellStyle name="20% - Accent5 12 2 2" xfId="2903" xr:uid="{17494C6C-0397-4205-833C-5110DF6258C5}"/>
    <cellStyle name="20% - Accent5 12 2 2 2" xfId="6196" xr:uid="{0018EBF5-D5C0-40F7-9FD5-E61189EA14B1}"/>
    <cellStyle name="20% - Accent5 12 2 2 3" xfId="9492" xr:uid="{83123295-9F46-42EC-9B0F-8A278107D0C9}"/>
    <cellStyle name="20% - Accent5 12 2 3" xfId="4529" xr:uid="{E7E07672-82C6-48F1-B80A-BB337FA2358D}"/>
    <cellStyle name="20% - Accent5 12 2 4" xfId="7824" xr:uid="{5898E878-8807-4DAB-A7E7-9F03FD464656}"/>
    <cellStyle name="20% - Accent5 12 3" xfId="2496" xr:uid="{9E07115D-2894-4C14-939B-CF509061DD09}"/>
    <cellStyle name="20% - Accent5 12 3 2" xfId="5789" xr:uid="{C8AA8264-4DAA-4161-9FC3-6409964885D4}"/>
    <cellStyle name="20% - Accent5 12 3 3" xfId="9085" xr:uid="{EA7D7FCE-35B1-43B3-A115-EDE2FD0EAF0E}"/>
    <cellStyle name="20% - Accent5 12 4" xfId="4123" xr:uid="{08C43D6E-D5D7-4EE7-A1CB-93D40495216B}"/>
    <cellStyle name="20% - Accent5 12 5" xfId="7416" xr:uid="{7B617C4D-EDC2-49E1-847D-78BBC5B9F6C8}"/>
    <cellStyle name="20% - Accent5 13" xfId="739" xr:uid="{8D0A758C-10B4-436F-AC2B-B47387C070A0}"/>
    <cellStyle name="20% - Accent5 13 2" xfId="1186" xr:uid="{753B9870-0AF5-4F34-A735-BB8FAD1692D8}"/>
    <cellStyle name="20% - Accent5 13 2 2" xfId="2918" xr:uid="{32DC4447-3041-472A-82F3-640016AB7AA0}"/>
    <cellStyle name="20% - Accent5 13 2 2 2" xfId="6211" xr:uid="{97C4654F-6826-46D1-8FFE-B89068A8AED0}"/>
    <cellStyle name="20% - Accent5 13 2 2 3" xfId="9507" xr:uid="{C12944F7-6992-4946-919E-FD5F3FC41569}"/>
    <cellStyle name="20% - Accent5 13 2 3" xfId="4544" xr:uid="{209D1FB4-EF2B-4BE1-A3AC-A7CB79BE9B9D}"/>
    <cellStyle name="20% - Accent5 13 2 4" xfId="7839" xr:uid="{8C312E01-91C1-45FC-8AC6-1A1F3717F5B3}"/>
    <cellStyle name="20% - Accent5 13 3" xfId="2529" xr:uid="{1385B5DE-3A86-4E27-AA32-FEDD6DB3B1E3}"/>
    <cellStyle name="20% - Accent5 13 3 2" xfId="5822" xr:uid="{A00159E1-EA1D-4BC1-9141-7423DDC23683}"/>
    <cellStyle name="20% - Accent5 13 3 3" xfId="9118" xr:uid="{0B552D1B-4695-4A81-B107-3AA430A04431}"/>
    <cellStyle name="20% - Accent5 13 4" xfId="4156" xr:uid="{97DCEB32-5B00-45CC-83DE-E24428675691}"/>
    <cellStyle name="20% - Accent5 13 5" xfId="7449" xr:uid="{13EBC4BE-6367-4260-8FB0-54EBBEED81F1}"/>
    <cellStyle name="20% - Accent5 14" xfId="772" xr:uid="{954B03E9-0497-4F5C-B749-E6B65F8297E1}"/>
    <cellStyle name="20% - Accent5 14 2" xfId="1201" xr:uid="{1245B772-0C99-40AF-B8F5-9978283E0E6E}"/>
    <cellStyle name="20% - Accent5 14 2 2" xfId="2933" xr:uid="{310418C6-AA23-4DF6-97FF-FE5D2989E3C0}"/>
    <cellStyle name="20% - Accent5 14 2 2 2" xfId="6226" xr:uid="{78A92AD6-A626-4DCC-8A0A-16FC710DD40F}"/>
    <cellStyle name="20% - Accent5 14 2 2 3" xfId="9522" xr:uid="{8F589356-5F27-4BCF-9A0C-AD062B495D56}"/>
    <cellStyle name="20% - Accent5 14 2 3" xfId="4559" xr:uid="{7FBB33E6-01D0-4A31-A8DC-43103368DFA2}"/>
    <cellStyle name="20% - Accent5 14 2 4" xfId="7854" xr:uid="{B7014749-CCAD-4180-A2A9-DE22D68C093A}"/>
    <cellStyle name="20% - Accent5 14 3" xfId="2562" xr:uid="{CCD5820B-976D-432D-A329-8C5C624917C9}"/>
    <cellStyle name="20% - Accent5 14 3 2" xfId="5855" xr:uid="{31FD1A70-5AE2-4E1B-BFBD-E4B0CE4CDD76}"/>
    <cellStyle name="20% - Accent5 14 3 3" xfId="9151" xr:uid="{E8E1A8CA-E463-4DC2-989E-EC345DD0E5F0}"/>
    <cellStyle name="20% - Accent5 14 4" xfId="4189" xr:uid="{67253DB5-90C4-4EE7-B0BE-C2E5DE4A3624}"/>
    <cellStyle name="20% - Accent5 14 5" xfId="7482" xr:uid="{0DE3ACC0-1DE3-4DC1-BA87-1A4F0706755C}"/>
    <cellStyle name="20% - Accent5 15" xfId="805" xr:uid="{830DCC99-FF57-45B7-A74E-10F6917D5611}"/>
    <cellStyle name="20% - Accent5 15 2" xfId="1216" xr:uid="{EBAA92A5-0789-4537-86DF-3DFF51448E22}"/>
    <cellStyle name="20% - Accent5 15 2 2" xfId="2948" xr:uid="{A65F7E04-97E1-4BEE-AE23-7375DFDAEABD}"/>
    <cellStyle name="20% - Accent5 15 2 2 2" xfId="6241" xr:uid="{E22150D1-6217-4185-8FB7-2013A199551C}"/>
    <cellStyle name="20% - Accent5 15 2 2 3" xfId="9537" xr:uid="{F2274534-469C-4E5C-9BC4-89B16D899EA2}"/>
    <cellStyle name="20% - Accent5 15 2 3" xfId="4574" xr:uid="{454C9C1B-1031-40D6-9CA2-52F8A61DD011}"/>
    <cellStyle name="20% - Accent5 15 2 4" xfId="7869" xr:uid="{EA5188E1-F97B-4F9C-BF20-5313A056DB1D}"/>
    <cellStyle name="20% - Accent5 15 3" xfId="2595" xr:uid="{F819935E-9BFB-470C-91F1-A8F149A2E223}"/>
    <cellStyle name="20% - Accent5 15 3 2" xfId="5888" xr:uid="{AC9F5F93-6325-4AFC-9A24-E85D33B5D336}"/>
    <cellStyle name="20% - Accent5 15 3 3" xfId="9184" xr:uid="{4E0CFE51-4836-47E5-A851-6B91E9CF7749}"/>
    <cellStyle name="20% - Accent5 15 4" xfId="4222" xr:uid="{620622AB-4ABC-4FB5-917A-ABB9A2F99C7B}"/>
    <cellStyle name="20% - Accent5 15 5" xfId="7515" xr:uid="{80D6D7D6-C1B5-43B1-97F0-182D37EE6C0E}"/>
    <cellStyle name="20% - Accent5 16" xfId="848" xr:uid="{1E45F52F-3ECF-410E-B5F1-BF98E8D854D4}"/>
    <cellStyle name="20% - Accent5 16 2" xfId="1231" xr:uid="{C8B5DB7E-A436-4756-8B13-85317DB5371E}"/>
    <cellStyle name="20% - Accent5 16 2 2" xfId="2963" xr:uid="{E7BC1FAE-AD4E-4D2F-9FE7-A5914B4A1180}"/>
    <cellStyle name="20% - Accent5 16 2 2 2" xfId="6256" xr:uid="{D340E8A5-3BC3-4CDF-A245-DDED3DF612CF}"/>
    <cellStyle name="20% - Accent5 16 2 2 3" xfId="9552" xr:uid="{E0DA783E-7434-4A8E-AD42-5E380348FE7C}"/>
    <cellStyle name="20% - Accent5 16 2 3" xfId="4589" xr:uid="{6D5A9051-DC30-4D04-A075-8BC43923CB35}"/>
    <cellStyle name="20% - Accent5 16 2 4" xfId="7884" xr:uid="{E0B120DA-B06F-4858-B0A0-B02993356DE4}"/>
    <cellStyle name="20% - Accent5 16 3" xfId="2629" xr:uid="{7A570788-0A12-4B42-8068-9067155F32A0}"/>
    <cellStyle name="20% - Accent5 16 3 2" xfId="5922" xr:uid="{DA9AA15B-21DA-4FA5-AE65-DAB7333D94F7}"/>
    <cellStyle name="20% - Accent5 16 3 3" xfId="9218" xr:uid="{486A3024-C5C4-4BB6-9655-506A3B6DA897}"/>
    <cellStyle name="20% - Accent5 16 4" xfId="4255" xr:uid="{D77A58EF-FDF9-4401-96D5-C2EC9BAB88DF}"/>
    <cellStyle name="20% - Accent5 16 5" xfId="7549" xr:uid="{1731C26A-0663-4289-85E3-1D7EF44DB95E}"/>
    <cellStyle name="20% - Accent5 17" xfId="892" xr:uid="{B30DC042-42B5-4970-B979-845D47A19966}"/>
    <cellStyle name="20% - Accent5 17 2" xfId="1255" xr:uid="{DAB2BD9D-CC1C-49D5-9894-0B6CC334BF20}"/>
    <cellStyle name="20% - Accent5 17 2 2" xfId="2985" xr:uid="{B7766045-2D65-41C0-9089-7FB349C42557}"/>
    <cellStyle name="20% - Accent5 17 2 2 2" xfId="6278" xr:uid="{CEF63BD8-51F4-408A-B5D0-75DAC7B3E709}"/>
    <cellStyle name="20% - Accent5 17 2 2 3" xfId="9574" xr:uid="{D439ED34-EB18-4256-AE27-3C21AD640137}"/>
    <cellStyle name="20% - Accent5 17 2 3" xfId="4611" xr:uid="{8462B086-4602-4020-953B-B3E818F24532}"/>
    <cellStyle name="20% - Accent5 17 2 4" xfId="7907" xr:uid="{39DA3A3E-B38D-4FAA-8811-439E501B8B5F}"/>
    <cellStyle name="20% - Accent5 17 3" xfId="2672" xr:uid="{DF7703A3-6378-4648-BC9A-81FE9748BA42}"/>
    <cellStyle name="20% - Accent5 17 3 2" xfId="5965" xr:uid="{95F65630-3D49-454C-AF34-D1E54EFB37BE}"/>
    <cellStyle name="20% - Accent5 17 3 3" xfId="9261" xr:uid="{4DF0873E-50F8-4B6C-A1D6-A5155CD87449}"/>
    <cellStyle name="20% - Accent5 17 4" xfId="4298" xr:uid="{46DAD2B5-7BF0-4EA7-8AC8-F9F20B178E5D}"/>
    <cellStyle name="20% - Accent5 17 5" xfId="7592" xr:uid="{AB7C6309-200E-43B8-94EB-9AE7714D0438}"/>
    <cellStyle name="20% - Accent5 18" xfId="929" xr:uid="{D5CED71B-EE3F-48A2-A410-904EF8CA1D2D}"/>
    <cellStyle name="20% - Accent5 18 2" xfId="1270" xr:uid="{7E07E60B-38F1-45C1-9ED2-806FFFCA3EEF}"/>
    <cellStyle name="20% - Accent5 18 2 2" xfId="3000" xr:uid="{22C328A5-A57D-4543-AEC4-760E53F6369C}"/>
    <cellStyle name="20% - Accent5 18 2 2 2" xfId="6293" xr:uid="{C8B685C3-7C97-411D-BF64-4C095D8B649E}"/>
    <cellStyle name="20% - Accent5 18 2 2 3" xfId="9589" xr:uid="{42B73E82-FC5C-4A22-962E-A3692555E3FF}"/>
    <cellStyle name="20% - Accent5 18 2 3" xfId="4626" xr:uid="{44B0A1AF-6F8F-493B-9BA5-849975A5C892}"/>
    <cellStyle name="20% - Accent5 18 2 4" xfId="7922" xr:uid="{FDB3DB97-2F32-4EA0-8C97-AD42E02C5F86}"/>
    <cellStyle name="20% - Accent5 18 3" xfId="2709" xr:uid="{E7A1075D-7D51-4970-A6ED-DB2149B82B47}"/>
    <cellStyle name="20% - Accent5 18 3 2" xfId="6002" xr:uid="{EC8DDD9A-887D-4D28-AF1E-6E427F404669}"/>
    <cellStyle name="20% - Accent5 18 3 3" xfId="9298" xr:uid="{7F50265F-6C81-42D2-8553-2AD78D291AB2}"/>
    <cellStyle name="20% - Accent5 18 4" xfId="4335" xr:uid="{8988AA25-AF2B-42AD-93C5-E3AD6EB71134}"/>
    <cellStyle name="20% - Accent5 18 5" xfId="7629" xr:uid="{146ED056-F56F-4D30-80D1-8F8DF5B95385}"/>
    <cellStyle name="20% - Accent5 19" xfId="1285" xr:uid="{CE8C7DC3-47FF-43F0-9F95-CD5AEE3A56B0}"/>
    <cellStyle name="20% - Accent5 19 2" xfId="3015" xr:uid="{B5D5A5D8-27DD-43FD-B003-98FE8B58EAF5}"/>
    <cellStyle name="20% - Accent5 19 2 2" xfId="6308" xr:uid="{96E3ACB1-74FD-4168-9202-CC6C71661A02}"/>
    <cellStyle name="20% - Accent5 19 2 3" xfId="9604" xr:uid="{A5B40406-977B-44BA-B37E-312DEDA74444}"/>
    <cellStyle name="20% - Accent5 19 3" xfId="4641" xr:uid="{791BD7C1-815A-40DD-AB48-740B6AF2275B}"/>
    <cellStyle name="20% - Accent5 19 4" xfId="7937" xr:uid="{FC6CA687-A754-4F64-B638-56225830C6CF}"/>
    <cellStyle name="20% - Accent5 2" xfId="108" xr:uid="{E9E477B7-912A-4AEB-AA6D-659249F21C5F}"/>
    <cellStyle name="20% - Accent5 2 10" xfId="666" xr:uid="{27433B37-C820-4FDC-AC89-5F04CE31A76C}"/>
    <cellStyle name="20% - Accent5 2 10 2" xfId="2464" xr:uid="{7C3805AF-ADD6-47FC-B72A-49FCFD7C4567}"/>
    <cellStyle name="20% - Accent5 2 10 2 2" xfId="5757" xr:uid="{AF389CF6-382C-4D7B-89D4-05B488DFF2F2}"/>
    <cellStyle name="20% - Accent5 2 10 2 3" xfId="9053" xr:uid="{4E84325E-11C3-4965-B1F3-B82F728ED5F4}"/>
    <cellStyle name="20% - Accent5 2 10 3" xfId="4091" xr:uid="{DA567033-01D7-4B75-B8E5-B8A61498A16E}"/>
    <cellStyle name="20% - Accent5 2 10 4" xfId="7384" xr:uid="{5B38B75B-9D59-49F5-8883-553092698505}"/>
    <cellStyle name="20% - Accent5 2 11" xfId="707" xr:uid="{28B7B799-095B-49AE-8F07-B0FB092308B2}"/>
    <cellStyle name="20% - Accent5 2 11 2" xfId="2497" xr:uid="{C93BED8E-9DC0-492B-8EBB-0628825CFFB2}"/>
    <cellStyle name="20% - Accent5 2 11 2 2" xfId="5790" xr:uid="{CBC75F33-DA4C-4452-B49E-3033B0028714}"/>
    <cellStyle name="20% - Accent5 2 11 2 3" xfId="9086" xr:uid="{E94FB25D-7F6C-4CB0-872B-1EE0667C61D5}"/>
    <cellStyle name="20% - Accent5 2 11 3" xfId="4124" xr:uid="{CE2960E7-2F4B-4E9C-92A8-1A070AFD6634}"/>
    <cellStyle name="20% - Accent5 2 11 4" xfId="7417" xr:uid="{0CE9EAB2-8179-4D4B-BE67-C58F9274A19A}"/>
    <cellStyle name="20% - Accent5 2 12" xfId="740" xr:uid="{D95914DA-3967-4BDF-8BD8-EF8A41204751}"/>
    <cellStyle name="20% - Accent5 2 12 2" xfId="2530" xr:uid="{78965E8A-5B31-4611-9F00-FA1F09D283B9}"/>
    <cellStyle name="20% - Accent5 2 12 2 2" xfId="5823" xr:uid="{BE684C96-E47A-4907-8D46-F7F190590AED}"/>
    <cellStyle name="20% - Accent5 2 12 2 3" xfId="9119" xr:uid="{18E103B2-DE61-4CE1-A0C7-93F1142F8FCD}"/>
    <cellStyle name="20% - Accent5 2 12 3" xfId="4157" xr:uid="{6866FD64-4EF8-46FC-A517-841C8A8A31F2}"/>
    <cellStyle name="20% - Accent5 2 12 4" xfId="7450" xr:uid="{0E81D4EA-0CC6-4209-BC5B-E24D04CE0D01}"/>
    <cellStyle name="20% - Accent5 2 13" xfId="773" xr:uid="{D19D10F5-DE9B-41B8-BE17-EA983114F647}"/>
    <cellStyle name="20% - Accent5 2 13 2" xfId="2563" xr:uid="{B83930A0-047B-4D7F-838C-01318027A109}"/>
    <cellStyle name="20% - Accent5 2 13 2 2" xfId="5856" xr:uid="{E76CF41F-B9A4-45A9-A791-0AFD7645F406}"/>
    <cellStyle name="20% - Accent5 2 13 2 3" xfId="9152" xr:uid="{8A40F7C4-DE29-4412-B69F-C93451C305B3}"/>
    <cellStyle name="20% - Accent5 2 13 3" xfId="4190" xr:uid="{550FC514-B216-4C60-8B51-7AE0A4E92C8E}"/>
    <cellStyle name="20% - Accent5 2 13 4" xfId="7483" xr:uid="{22623120-1073-47FE-BF29-9C24A1FC4E5A}"/>
    <cellStyle name="20% - Accent5 2 14" xfId="806" xr:uid="{40AA7771-1C04-4AC9-8234-C61F98D52488}"/>
    <cellStyle name="20% - Accent5 2 14 2" xfId="2596" xr:uid="{A3F89EDC-8015-473E-8F2A-C23271EDBCEC}"/>
    <cellStyle name="20% - Accent5 2 14 2 2" xfId="5889" xr:uid="{4A1AF93C-DDAD-4733-8FFC-0371F6842B72}"/>
    <cellStyle name="20% - Accent5 2 14 2 3" xfId="9185" xr:uid="{0C4DA5D7-E743-4555-85B6-415F91736B13}"/>
    <cellStyle name="20% - Accent5 2 14 3" xfId="4223" xr:uid="{265ABA9D-7FA3-45EC-9577-E33E4778EBA8}"/>
    <cellStyle name="20% - Accent5 2 14 4" xfId="7516" xr:uid="{89A725EC-7FE6-4E4A-AF1F-1064525100E8}"/>
    <cellStyle name="20% - Accent5 2 15" xfId="849" xr:uid="{5F022AD4-06D5-4C56-9304-64F5DE96106B}"/>
    <cellStyle name="20% - Accent5 2 15 2" xfId="2630" xr:uid="{9F9EFF63-2EFB-40CE-90C5-F88A93B165C8}"/>
    <cellStyle name="20% - Accent5 2 15 2 2" xfId="5923" xr:uid="{1E9E4406-8DCF-4D7A-9AF0-D62BF049376A}"/>
    <cellStyle name="20% - Accent5 2 15 2 3" xfId="9219" xr:uid="{BC569C8D-D5B8-46D5-8AE3-4CB607688563}"/>
    <cellStyle name="20% - Accent5 2 15 3" xfId="4256" xr:uid="{E0A839D1-B6BE-4545-BD85-1B4507A1FC1D}"/>
    <cellStyle name="20% - Accent5 2 15 4" xfId="7550" xr:uid="{12F6F6D2-1779-4756-89EA-3864547C4720}"/>
    <cellStyle name="20% - Accent5 2 16" xfId="893" xr:uid="{BD0F8596-D7B2-4F8C-B189-FC1A9278CBE8}"/>
    <cellStyle name="20% - Accent5 2 16 2" xfId="2673" xr:uid="{AE615CCD-4653-4E1C-924A-2940B17D3113}"/>
    <cellStyle name="20% - Accent5 2 16 2 2" xfId="5966" xr:uid="{5F0F4042-6800-405E-B274-8518AD424911}"/>
    <cellStyle name="20% - Accent5 2 16 2 3" xfId="9262" xr:uid="{80B9D924-9D24-4247-8123-ACFC1BB9FD43}"/>
    <cellStyle name="20% - Accent5 2 16 3" xfId="4299" xr:uid="{60B0EF90-7079-4097-9614-1CDA67C43DFC}"/>
    <cellStyle name="20% - Accent5 2 16 4" xfId="7593" xr:uid="{03D6EE31-D75D-44A4-A96A-8890658E35F4}"/>
    <cellStyle name="20% - Accent5 2 17" xfId="930" xr:uid="{5F394847-E731-4C9C-8EBE-3C01A3227549}"/>
    <cellStyle name="20% - Accent5 2 17 2" xfId="2710" xr:uid="{CEB7EC76-F354-4976-81F6-FF21D92F2470}"/>
    <cellStyle name="20% - Accent5 2 17 2 2" xfId="6003" xr:uid="{E73D3AA5-0700-4AED-88F2-27BB04255C75}"/>
    <cellStyle name="20% - Accent5 2 17 2 3" xfId="9299" xr:uid="{A7542CC2-163A-496C-9A53-637217843599}"/>
    <cellStyle name="20% - Accent5 2 17 3" xfId="4336" xr:uid="{1E308838-FCB0-4456-9BAC-3F95A0331AEC}"/>
    <cellStyle name="20% - Accent5 2 17 4" xfId="7630" xr:uid="{862F3489-AA2C-4FAA-BAC2-269317E0B80B}"/>
    <cellStyle name="20% - Accent5 2 18" xfId="965" xr:uid="{176DD37F-C09F-4116-9331-D4276AAFF5AB}"/>
    <cellStyle name="20% - Accent5 2 18 2" xfId="2739" xr:uid="{855E1CC2-820C-41E1-B7DA-A5F2C9EC6D74}"/>
    <cellStyle name="20% - Accent5 2 18 2 2" xfId="6032" xr:uid="{CFC59939-164A-4E8F-B081-438B0CDB40F8}"/>
    <cellStyle name="20% - Accent5 2 18 2 3" xfId="9328" xr:uid="{63B7A12A-35B4-424D-BCC0-0E8489D14AFC}"/>
    <cellStyle name="20% - Accent5 2 18 3" xfId="4365" xr:uid="{0E718455-C02A-4CFA-B18C-2374724C026F}"/>
    <cellStyle name="20% - Accent5 2 18 4" xfId="7659" xr:uid="{C7183EB8-BE6B-4DF5-8348-3A6792526A68}"/>
    <cellStyle name="20% - Accent5 2 19" xfId="2082" xr:uid="{6DA2D345-60AF-4F90-B187-FAFD86A499BF}"/>
    <cellStyle name="20% - Accent5 2 19 2" xfId="5405" xr:uid="{C39F7E19-526D-48B4-8C08-1A991FB5256C}"/>
    <cellStyle name="20% - Accent5 2 19 3" xfId="8701" xr:uid="{866D3767-28C4-4930-88A8-62456F0F1C3D}"/>
    <cellStyle name="20% - Accent5 2 2" xfId="337" xr:uid="{66770414-78CF-497A-96BD-F40E2BB1576A}"/>
    <cellStyle name="20% - Accent5 2 2 2" xfId="2190" xr:uid="{630EB1A8-315F-4FE6-BDDD-D3BC6CF6D8F5}"/>
    <cellStyle name="20% - Accent5 2 2 2 2" xfId="5491" xr:uid="{87CDE503-FD78-4300-9318-63F3552FCCE9}"/>
    <cellStyle name="20% - Accent5 2 2 2 3" xfId="8787" xr:uid="{CB33345B-463D-4A76-91DB-61D35D33DE12}"/>
    <cellStyle name="20% - Accent5 2 2 3" xfId="3825" xr:uid="{022B2CC4-F1A8-44D6-BE7E-C772960D0EA7}"/>
    <cellStyle name="20% - Accent5 2 2 4" xfId="7118" xr:uid="{CBA630EA-8EE9-4D6E-AEB8-D0A6370EC489}"/>
    <cellStyle name="20% - Accent5 2 20" xfId="2158" xr:uid="{E6781A2B-4DDE-425D-8C50-6900289E6BAC}"/>
    <cellStyle name="20% - Accent5 2 20 2" xfId="5462" xr:uid="{BB419909-56A6-4369-88FF-DB47C2BF161B}"/>
    <cellStyle name="20% - Accent5 2 20 3" xfId="8758" xr:uid="{5D3CB78A-EFEC-4458-AB6A-D06BF4C44441}"/>
    <cellStyle name="20% - Accent5 2 21" xfId="3798" xr:uid="{58177DA4-8A6A-4F6A-B912-5220862257DF}"/>
    <cellStyle name="20% - Accent5 2 21 2" xfId="10368" xr:uid="{8C82D6FC-CAA0-45D9-899A-472615786D68}"/>
    <cellStyle name="20% - Accent5 2 22" xfId="10422" xr:uid="{100FA32B-35E8-44BA-8AD4-6EFA6E02D4F3}"/>
    <cellStyle name="20% - Accent5 2 23" xfId="10463" xr:uid="{36DA587D-F9A7-45B9-AFC1-05C04B98046A}"/>
    <cellStyle name="20% - Accent5 2 24" xfId="7091" xr:uid="{C654301A-250C-4557-B96E-8F1E2F53893F}"/>
    <cellStyle name="20% - Accent5 2 3" xfId="426" xr:uid="{1E7E3ACD-C673-45F7-87DA-5145F45D9225}"/>
    <cellStyle name="20% - Accent5 2 3 2" xfId="2224" xr:uid="{F6B778EC-CBE5-4A9C-913D-FB5D812B9F95}"/>
    <cellStyle name="20% - Accent5 2 3 2 2" xfId="5524" xr:uid="{293C9CFD-7BCE-47B1-B4DD-7ADB285D9849}"/>
    <cellStyle name="20% - Accent5 2 3 2 3" xfId="8820" xr:uid="{1B821261-3724-4C57-9137-2C0E24718F76}"/>
    <cellStyle name="20% - Accent5 2 3 3" xfId="3858" xr:uid="{EC9A3FCE-EF43-4847-85B9-346859F8C2DA}"/>
    <cellStyle name="20% - Accent5 2 3 4" xfId="7151" xr:uid="{24DFABA8-B8D2-4F08-9876-A3BD126EBB61}"/>
    <cellStyle name="20% - Accent5 2 4" xfId="459" xr:uid="{9550B073-60FE-4FC1-9107-05B0DB749AB0}"/>
    <cellStyle name="20% - Accent5 2 4 2" xfId="2257" xr:uid="{FECD78D7-AD07-419B-93EA-F3D7FFB963E4}"/>
    <cellStyle name="20% - Accent5 2 4 2 2" xfId="5557" xr:uid="{1144B4E1-CFDF-45F4-9EA9-4B9C7FF035F5}"/>
    <cellStyle name="20% - Accent5 2 4 2 3" xfId="8853" xr:uid="{A78D3942-3EF4-4613-8C21-6BBCF5BD39A3}"/>
    <cellStyle name="20% - Accent5 2 4 3" xfId="3891" xr:uid="{CF4868D6-7AA6-4485-A2DC-A80EBC6EB5D7}"/>
    <cellStyle name="20% - Accent5 2 4 4" xfId="7184" xr:uid="{E05AD74A-CA22-4AF7-BE28-1DF7293A2C73}"/>
    <cellStyle name="20% - Accent5 2 5" xfId="508" xr:uid="{FCEA1076-5F91-4C05-9999-E9298DC0B66D}"/>
    <cellStyle name="20% - Accent5 2 5 2" xfId="2306" xr:uid="{95C2CEDC-ECDE-486E-AC70-AE237A742608}"/>
    <cellStyle name="20% - Accent5 2 5 2 2" xfId="5606" xr:uid="{29519972-0DA6-4251-934A-D4B42EA30BBE}"/>
    <cellStyle name="20% - Accent5 2 5 2 3" xfId="8902" xr:uid="{9ABFF7F3-549C-4C94-A706-49A5D68E4E84}"/>
    <cellStyle name="20% - Accent5 2 5 3" xfId="3940" xr:uid="{0C30A730-AD07-4FC7-8FAA-8CCF7D19ADF6}"/>
    <cellStyle name="20% - Accent5 2 5 4" xfId="7233" xr:uid="{A8D908DF-38A5-4162-9D0B-68EC9D0504CC}"/>
    <cellStyle name="20% - Accent5 2 6" xfId="529" xr:uid="{180F8DDC-3BC1-442F-8AB9-5647124FD7DC}"/>
    <cellStyle name="20% - Accent5 2 6 2" xfId="2327" xr:uid="{FF63CFF3-66DB-4646-9F85-46A92C4C7770}"/>
    <cellStyle name="20% - Accent5 2 6 2 2" xfId="5625" xr:uid="{7B39CE15-FEB1-482C-AC71-FDCBC3F24C67}"/>
    <cellStyle name="20% - Accent5 2 6 2 3" xfId="8921" xr:uid="{D6B78667-D2FE-4671-8B59-305F6E0779A1}"/>
    <cellStyle name="20% - Accent5 2 6 3" xfId="3959" xr:uid="{2EAA708B-38A1-4AA5-A0A8-96EF897F563F}"/>
    <cellStyle name="20% - Accent5 2 6 4" xfId="7252" xr:uid="{C3AB61B9-DF01-4BEB-A8EA-41FA40967B9C}"/>
    <cellStyle name="20% - Accent5 2 7" xfId="565" xr:uid="{03688C07-DEB8-4F6A-A0B7-856EDEB8B9F2}"/>
    <cellStyle name="20% - Accent5 2 7 2" xfId="2363" xr:uid="{A6BFF16B-5917-4861-AC7B-A09F9E6B8DD0}"/>
    <cellStyle name="20% - Accent5 2 7 2 2" xfId="5658" xr:uid="{D08A86A2-3CAB-428D-841B-AC2AD797A791}"/>
    <cellStyle name="20% - Accent5 2 7 2 3" xfId="8954" xr:uid="{F5991E13-8D4B-4B39-8E68-D5EC6CB3D55D}"/>
    <cellStyle name="20% - Accent5 2 7 3" xfId="3992" xr:uid="{70243F89-5EF4-4070-9B8E-70AC58F4A71A}"/>
    <cellStyle name="20% - Accent5 2 7 4" xfId="7285" xr:uid="{1C8E5A72-4A3B-4EFF-8721-13B5589EF22F}"/>
    <cellStyle name="20% - Accent5 2 8" xfId="600" xr:uid="{3B62D973-2844-414A-BFD4-0ABADEDC46F8}"/>
    <cellStyle name="20% - Accent5 2 8 2" xfId="2398" xr:uid="{1D2E9300-19D4-4097-B0C3-D8AE8054EF83}"/>
    <cellStyle name="20% - Accent5 2 8 2 2" xfId="5691" xr:uid="{E169CBB4-C2B2-4C07-9A13-019BF25D235E}"/>
    <cellStyle name="20% - Accent5 2 8 2 3" xfId="8987" xr:uid="{498D42E9-DB23-4865-96DB-FA6F8927B893}"/>
    <cellStyle name="20% - Accent5 2 8 3" xfId="4025" xr:uid="{BCE18789-9056-4836-AA27-D8F3FA607FEB}"/>
    <cellStyle name="20% - Accent5 2 8 4" xfId="7318" xr:uid="{9476A009-4415-40F1-B2D5-D8154FFC1A61}"/>
    <cellStyle name="20% - Accent5 2 9" xfId="633" xr:uid="{8336942C-6BB1-4773-8152-7EDF9BBD37BF}"/>
    <cellStyle name="20% - Accent5 2 9 2" xfId="2431" xr:uid="{855AC8D0-26B6-4D92-BE4B-18C371F353AB}"/>
    <cellStyle name="20% - Accent5 2 9 2 2" xfId="5724" xr:uid="{49181FA9-474B-46F4-BEEE-7ACE2426AD3A}"/>
    <cellStyle name="20% - Accent5 2 9 2 3" xfId="9020" xr:uid="{A2C8CDD9-6EEE-4FBE-85D5-36C1C69605E0}"/>
    <cellStyle name="20% - Accent5 2 9 3" xfId="4058" xr:uid="{ACF26261-C2D1-4D30-9894-CCF528947EC3}"/>
    <cellStyle name="20% - Accent5 2 9 4" xfId="7351" xr:uid="{F9095E75-4A0A-43D3-BF90-8F4EF29402A7}"/>
    <cellStyle name="20% - Accent5 20" xfId="1301" xr:uid="{8FC768CC-0C9F-4A4E-A53E-DD32DFF7364E}"/>
    <cellStyle name="20% - Accent5 20 2" xfId="3030" xr:uid="{D83AA3E9-5805-4CE3-9196-991923B76D1F}"/>
    <cellStyle name="20% - Accent5 20 2 2" xfId="6323" xr:uid="{A39251EB-FFB8-499D-8345-C88FFEFE4017}"/>
    <cellStyle name="20% - Accent5 20 2 3" xfId="9619" xr:uid="{E859B757-29A9-4433-B9FB-1524DFD8FEAC}"/>
    <cellStyle name="20% - Accent5 20 3" xfId="4656" xr:uid="{10EF7E88-3A7A-4B0D-87BE-0181BCCBD280}"/>
    <cellStyle name="20% - Accent5 20 4" xfId="7952" xr:uid="{B80F00F9-FA06-448D-B5B0-5EA9D1CDCBD4}"/>
    <cellStyle name="20% - Accent5 21" xfId="1317" xr:uid="{481DD4E6-B7FD-438A-A441-E2C1FCCD04BA}"/>
    <cellStyle name="20% - Accent5 21 2" xfId="3045" xr:uid="{A057D64B-E233-4AC1-9615-0AC373759830}"/>
    <cellStyle name="20% - Accent5 21 2 2" xfId="6338" xr:uid="{6431B5AE-11F7-4DEF-AA49-CB5E5DB2D081}"/>
    <cellStyle name="20% - Accent5 21 2 3" xfId="9634" xr:uid="{D7024B55-C55C-4C5D-A4E2-B5F607F37C77}"/>
    <cellStyle name="20% - Accent5 21 3" xfId="4671" xr:uid="{58ED5C60-ABFF-4C98-BDF2-C1D87148DD65}"/>
    <cellStyle name="20% - Accent5 21 4" xfId="7967" xr:uid="{153829C6-72BA-4396-BB66-205CDA0DC7FD}"/>
    <cellStyle name="20% - Accent5 22" xfId="1339" xr:uid="{E8DA2C17-3DBE-4E8B-864A-9A933F7E191F}"/>
    <cellStyle name="20% - Accent5 22 2" xfId="3067" xr:uid="{78D13D51-24C0-4D33-B78F-0D45EF3EB802}"/>
    <cellStyle name="20% - Accent5 22 2 2" xfId="6360" xr:uid="{5BAA13AF-B82E-4514-BE23-3F03EB5A6FDF}"/>
    <cellStyle name="20% - Accent5 22 2 3" xfId="9656" xr:uid="{F50F1574-D46F-4947-BBC5-18D8E3933A7D}"/>
    <cellStyle name="20% - Accent5 22 3" xfId="4693" xr:uid="{F6DABFD0-1319-4E4E-A1EF-79FEBE998B68}"/>
    <cellStyle name="20% - Accent5 22 4" xfId="7989" xr:uid="{5FCA7252-71DC-4E95-80DF-F3F9D831F0B0}"/>
    <cellStyle name="20% - Accent5 23" xfId="1357" xr:uid="{FE1EA863-F3BD-48EA-9EF3-23495B221B35}"/>
    <cellStyle name="20% - Accent5 23 2" xfId="3082" xr:uid="{EA4AE1FE-7FC0-45FB-9540-CFB5F4AE8BAA}"/>
    <cellStyle name="20% - Accent5 23 2 2" xfId="6375" xr:uid="{63B13F9A-8EAF-4042-8581-60FDF3BA9675}"/>
    <cellStyle name="20% - Accent5 23 2 3" xfId="9671" xr:uid="{73D7F379-A5BD-440E-9650-DD823C503EFA}"/>
    <cellStyle name="20% - Accent5 23 3" xfId="4708" xr:uid="{3BD66827-C11E-4B9B-9FE5-D9C7D032E2FC}"/>
    <cellStyle name="20% - Accent5 23 4" xfId="8004" xr:uid="{51BAEB90-DABE-4AFD-AB48-42EAC81BA071}"/>
    <cellStyle name="20% - Accent5 24" xfId="1373" xr:uid="{223A03B0-A230-4C14-AF7D-12287B7F6723}"/>
    <cellStyle name="20% - Accent5 24 2" xfId="3097" xr:uid="{EF6F3A6C-F6E3-4821-9B61-30BDCF521220}"/>
    <cellStyle name="20% - Accent5 24 2 2" xfId="6390" xr:uid="{2E8859E5-23F3-444B-B9E8-50AF6BA49C79}"/>
    <cellStyle name="20% - Accent5 24 2 3" xfId="9686" xr:uid="{EEF3FAE8-6B06-4F5E-B8D2-300C75D50A3E}"/>
    <cellStyle name="20% - Accent5 24 3" xfId="4723" xr:uid="{72A167EE-4F0D-4F42-8BE8-A7FB5F3E5534}"/>
    <cellStyle name="20% - Accent5 24 4" xfId="8019" xr:uid="{F00D3A17-18C4-4BD6-A24C-6859BF5607CC}"/>
    <cellStyle name="20% - Accent5 25" xfId="1390" xr:uid="{54618523-F7EE-4B57-B824-FB52C95B3D1D}"/>
    <cellStyle name="20% - Accent5 25 2" xfId="3113" xr:uid="{4E8E323D-7EBA-44EA-B88A-2F6AEEC689DF}"/>
    <cellStyle name="20% - Accent5 25 2 2" xfId="6406" xr:uid="{02359CB3-1A51-43DD-A8B9-FFF30C779207}"/>
    <cellStyle name="20% - Accent5 25 2 3" xfId="9702" xr:uid="{750403B5-D839-463C-9640-F9D659209B24}"/>
    <cellStyle name="20% - Accent5 25 3" xfId="4739" xr:uid="{B6E6AB5B-BD8D-4471-BFE4-62B4357C97C9}"/>
    <cellStyle name="20% - Accent5 25 4" xfId="8035" xr:uid="{0A887801-E7E6-435C-88F5-E175A77389C2}"/>
    <cellStyle name="20% - Accent5 26" xfId="1412" xr:uid="{C28D9312-E906-4DD1-9859-75853A4B8BE5}"/>
    <cellStyle name="20% - Accent5 26 2" xfId="3135" xr:uid="{FA93C4DC-335F-463F-9595-B2A9981A6237}"/>
    <cellStyle name="20% - Accent5 26 2 2" xfId="6428" xr:uid="{BE6B818E-3D60-4B5C-A240-515E184E4357}"/>
    <cellStyle name="20% - Accent5 26 2 3" xfId="9724" xr:uid="{79A12819-9A9C-43F3-A1D3-4552289E1A42}"/>
    <cellStyle name="20% - Accent5 26 3" xfId="4761" xr:uid="{B24DE890-E5B2-448F-848D-A629561834F4}"/>
    <cellStyle name="20% - Accent5 26 4" xfId="8057" xr:uid="{F32E5D78-07BB-47FC-AF64-220F2728B5FD}"/>
    <cellStyle name="20% - Accent5 27" xfId="1427" xr:uid="{3E8C8BD3-7819-4CCF-BC43-637908EA55F7}"/>
    <cellStyle name="20% - Accent5 27 2" xfId="3150" xr:uid="{2404A3A0-5ADB-4AFE-B27A-14C874D5A500}"/>
    <cellStyle name="20% - Accent5 27 2 2" xfId="6443" xr:uid="{BB937B2F-BAA7-48F9-8E3C-0EC58A40028E}"/>
    <cellStyle name="20% - Accent5 27 2 3" xfId="9739" xr:uid="{6CD96A96-0881-4742-8F00-A2F7547459C8}"/>
    <cellStyle name="20% - Accent5 27 3" xfId="4776" xr:uid="{0F218865-8740-4199-B0D0-66B17474A1A5}"/>
    <cellStyle name="20% - Accent5 27 4" xfId="8072" xr:uid="{EFC5D7BB-C593-4644-B4E3-33F1498E8DBA}"/>
    <cellStyle name="20% - Accent5 28" xfId="1442" xr:uid="{0EECB844-41A3-43C0-9AE6-09A21A6A89B6}"/>
    <cellStyle name="20% - Accent5 28 2" xfId="3165" xr:uid="{FD1DADD5-728C-4B5F-A9CF-F557CD83C416}"/>
    <cellStyle name="20% - Accent5 28 2 2" xfId="6458" xr:uid="{62EF652D-7910-4AC3-8D4C-D24473D5182D}"/>
    <cellStyle name="20% - Accent5 28 2 3" xfId="9754" xr:uid="{5BE4F9F9-7BE8-4A38-A5D5-5D8DFD031AB7}"/>
    <cellStyle name="20% - Accent5 28 3" xfId="4791" xr:uid="{0F94A949-1C4A-4C2A-BA29-1B8393048C0D}"/>
    <cellStyle name="20% - Accent5 28 4" xfId="8087" xr:uid="{B2BEEC28-D486-4517-9531-C6FA5D6FC7DD}"/>
    <cellStyle name="20% - Accent5 29" xfId="1457" xr:uid="{3D2CC16A-40CD-4FD0-A616-6AB710868C41}"/>
    <cellStyle name="20% - Accent5 29 2" xfId="3180" xr:uid="{E33D63D7-BAA6-45B5-B1D2-EFA52ED099C1}"/>
    <cellStyle name="20% - Accent5 29 2 2" xfId="6473" xr:uid="{95466387-2EA0-496C-92FA-5FA6D2AAD066}"/>
    <cellStyle name="20% - Accent5 29 2 3" xfId="9769" xr:uid="{CD970B98-FFA8-4533-BDE8-2BD29EABBA7F}"/>
    <cellStyle name="20% - Accent5 29 3" xfId="4806" xr:uid="{B2AEDE54-E6B5-404B-9EF2-787BE6272F66}"/>
    <cellStyle name="20% - Accent5 29 4" xfId="8102" xr:uid="{4535C9F9-EEA1-4981-8CF5-48D063D7F9AF}"/>
    <cellStyle name="20% - Accent5 3" xfId="336" xr:uid="{41674A6B-838C-4134-9B8A-5D91CE060E07}"/>
    <cellStyle name="20% - Accent5 3 2" xfId="1020" xr:uid="{085881C5-A6A2-4C35-8F01-D01DAA3881AE}"/>
    <cellStyle name="20% - Accent5 3 2 2" xfId="2761" xr:uid="{09686BEF-FF3C-4796-9385-8799AB66F35C}"/>
    <cellStyle name="20% - Accent5 3 2 2 2" xfId="6054" xr:uid="{FA09A1A0-0AFF-48D5-A9B3-36E870AEB88F}"/>
    <cellStyle name="20% - Accent5 3 2 2 3" xfId="9350" xr:uid="{229D45BE-AE23-4611-9EB1-D6578E6A39B5}"/>
    <cellStyle name="20% - Accent5 3 2 3" xfId="4387" xr:uid="{87638FEE-65AE-4363-B717-DE757F7BFB5A}"/>
    <cellStyle name="20% - Accent5 3 2 4" xfId="7682" xr:uid="{9B3A5A33-4C04-46AF-9DAA-91AB0732369A}"/>
    <cellStyle name="20% - Accent5 3 3" xfId="2189" xr:uid="{63246525-109D-41C2-839C-C7A6006C75D7}"/>
    <cellStyle name="20% - Accent5 3 3 2" xfId="5490" xr:uid="{24F3BD5E-FBAF-48D0-AF48-DDB70F827527}"/>
    <cellStyle name="20% - Accent5 3 3 3" xfId="8786" xr:uid="{5B322503-3B4F-4D1C-876D-5FDA0BB4FBD9}"/>
    <cellStyle name="20% - Accent5 3 4" xfId="3824" xr:uid="{683DA636-231C-4269-B098-3D2505476FCB}"/>
    <cellStyle name="20% - Accent5 3 5" xfId="7117" xr:uid="{F1705AAB-92DC-499B-815B-77E999C30AED}"/>
    <cellStyle name="20% - Accent5 30" xfId="1481" xr:uid="{369E2619-1178-463D-9E57-53BD19DC6EDA}"/>
    <cellStyle name="20% - Accent5 30 2" xfId="3202" xr:uid="{633C2D55-D645-4770-A5D4-4BD2B28F7EFF}"/>
    <cellStyle name="20% - Accent5 30 2 2" xfId="6495" xr:uid="{D94A6FD0-F886-48F6-B24D-D876CFDEEF64}"/>
    <cellStyle name="20% - Accent5 30 2 3" xfId="9791" xr:uid="{47F9FF4D-EC6F-40D1-BE3F-23C20B2C5B0D}"/>
    <cellStyle name="20% - Accent5 30 3" xfId="4828" xr:uid="{8DA07311-B360-43D5-9D2F-300E7A000B6C}"/>
    <cellStyle name="20% - Accent5 30 4" xfId="8124" xr:uid="{310A22C1-2959-47D0-BADB-3FEFB9D46834}"/>
    <cellStyle name="20% - Accent5 31" xfId="1496" xr:uid="{0E2C00C8-2893-4BDD-BD61-C2B715F45FFB}"/>
    <cellStyle name="20% - Accent5 31 2" xfId="3217" xr:uid="{6A536263-602C-4BBA-8BD1-F6032493B5A3}"/>
    <cellStyle name="20% - Accent5 31 2 2" xfId="6510" xr:uid="{9723AFBF-6E18-4E90-B30C-9FA8107592E4}"/>
    <cellStyle name="20% - Accent5 31 2 3" xfId="9806" xr:uid="{2961030F-2435-4071-B1D7-7EDDE965CB7E}"/>
    <cellStyle name="20% - Accent5 31 3" xfId="4843" xr:uid="{C3B47365-A0F7-4FF9-A630-C575DC770275}"/>
    <cellStyle name="20% - Accent5 31 4" xfId="8139" xr:uid="{969238AF-4AE8-4BFD-A11F-646624F5F948}"/>
    <cellStyle name="20% - Accent5 32" xfId="1511" xr:uid="{A0E95A7C-3912-4E2D-9650-015509625908}"/>
    <cellStyle name="20% - Accent5 32 2" xfId="3232" xr:uid="{D156F80B-D0C2-4577-A7AD-7C05AAEA6B7D}"/>
    <cellStyle name="20% - Accent5 32 2 2" xfId="6525" xr:uid="{A211A844-3C22-4EEF-86F0-64AF4033CF71}"/>
    <cellStyle name="20% - Accent5 32 2 3" xfId="9821" xr:uid="{87917EB6-6031-4EF0-8427-1056F4B77A4F}"/>
    <cellStyle name="20% - Accent5 32 3" xfId="4858" xr:uid="{5CFDC21B-C2A0-41CE-AEAB-1E60601FFBC3}"/>
    <cellStyle name="20% - Accent5 32 4" xfId="8154" xr:uid="{9297CCC7-5888-41E0-9283-95F58E2DC480}"/>
    <cellStyle name="20% - Accent5 33" xfId="1525" xr:uid="{11831355-D7B6-4320-AAA0-022A59B8D5FA}"/>
    <cellStyle name="20% - Accent5 33 2" xfId="3246" xr:uid="{8E06EF56-B3AE-4984-9903-7BDD50ABBBA4}"/>
    <cellStyle name="20% - Accent5 33 2 2" xfId="6539" xr:uid="{DE541DDA-7402-4655-846F-39A7450EA378}"/>
    <cellStyle name="20% - Accent5 33 2 3" xfId="9835" xr:uid="{80EA914E-4810-460B-8894-0E002EB57432}"/>
    <cellStyle name="20% - Accent5 33 3" xfId="4872" xr:uid="{773683CF-A5E2-4E15-94D1-8089D7D08D9C}"/>
    <cellStyle name="20% - Accent5 33 4" xfId="8168" xr:uid="{D96ABE0A-5485-43A3-9DC8-58395C3EA9F9}"/>
    <cellStyle name="20% - Accent5 34" xfId="1545" xr:uid="{8FDEE1CE-5D0F-4613-8FC2-E1F9E86AA30D}"/>
    <cellStyle name="20% - Accent5 34 2" xfId="3266" xr:uid="{8FFC3242-C045-4CC2-9375-BE80D3E4989F}"/>
    <cellStyle name="20% - Accent5 34 2 2" xfId="6559" xr:uid="{4160A4B2-A4CA-43DB-97BF-33F3693A08AA}"/>
    <cellStyle name="20% - Accent5 34 2 3" xfId="9855" xr:uid="{CB462BFB-3B74-40C4-9AF0-6F43924D7D5B}"/>
    <cellStyle name="20% - Accent5 34 3" xfId="4892" xr:uid="{AD8ADAAB-FC7C-4183-B199-D16721E2910A}"/>
    <cellStyle name="20% - Accent5 34 4" xfId="8188" xr:uid="{EEECDE80-5D68-4DC8-BDC0-D5FB0E0CDE38}"/>
    <cellStyle name="20% - Accent5 35" xfId="1560" xr:uid="{64B3BAB3-3818-406B-A097-C2042F3A79B2}"/>
    <cellStyle name="20% - Accent5 35 2" xfId="3281" xr:uid="{F3192C33-B360-4A33-8E50-B90498B8AFE1}"/>
    <cellStyle name="20% - Accent5 35 2 2" xfId="6574" xr:uid="{F3A00598-B02C-4A43-97EE-1F10F1BDBB90}"/>
    <cellStyle name="20% - Accent5 35 2 3" xfId="9870" xr:uid="{4A2B4686-D33A-4ED9-A006-7B4E6092502A}"/>
    <cellStyle name="20% - Accent5 35 3" xfId="4907" xr:uid="{965C8BC2-2D6C-4402-8F5D-82D0987AAF4F}"/>
    <cellStyle name="20% - Accent5 35 4" xfId="8203" xr:uid="{DBCFBC78-BD73-4CD0-A0BF-E0DFABCB51D5}"/>
    <cellStyle name="20% - Accent5 36" xfId="1575" xr:uid="{970020AE-F335-4B11-8DF1-FFEE941F4359}"/>
    <cellStyle name="20% - Accent5 36 2" xfId="3296" xr:uid="{2740CB62-E6BE-466D-A871-03D8336FC079}"/>
    <cellStyle name="20% - Accent5 36 2 2" xfId="6589" xr:uid="{AAD4B93B-EAD4-44A0-8C00-F6371B75794C}"/>
    <cellStyle name="20% - Accent5 36 2 3" xfId="9885" xr:uid="{19514AD8-29F7-4E65-BDF4-F7FF83780A41}"/>
    <cellStyle name="20% - Accent5 36 3" xfId="4922" xr:uid="{1E4AA3F6-FA96-4799-88A6-D27565E953C4}"/>
    <cellStyle name="20% - Accent5 36 4" xfId="8218" xr:uid="{D079F911-BA31-4A52-9838-59B86047233C}"/>
    <cellStyle name="20% - Accent5 37" xfId="1590" xr:uid="{56273CA3-E10B-4B85-B787-F7FF8618A87D}"/>
    <cellStyle name="20% - Accent5 37 2" xfId="3311" xr:uid="{289B8AFD-D63B-474C-BA76-4642F6141220}"/>
    <cellStyle name="20% - Accent5 37 2 2" xfId="6604" xr:uid="{2801A85F-3976-4F5E-BB38-90431BAB255E}"/>
    <cellStyle name="20% - Accent5 37 2 3" xfId="9900" xr:uid="{CFD8AFD5-09BA-4DDF-9E02-89C98A8B04B2}"/>
    <cellStyle name="20% - Accent5 37 3" xfId="4937" xr:uid="{7D3055D2-DD7A-4B95-BB95-473F61780CC3}"/>
    <cellStyle name="20% - Accent5 37 4" xfId="8233" xr:uid="{BFBE81DF-3C55-498D-8FD1-D10F78946B6A}"/>
    <cellStyle name="20% - Accent5 38" xfId="1605" xr:uid="{1B5077CF-C4F2-46CB-A074-7A3E0D98E62D}"/>
    <cellStyle name="20% - Accent5 38 2" xfId="3326" xr:uid="{8F282CC5-F85E-4FC2-85CB-1A3B9862EB35}"/>
    <cellStyle name="20% - Accent5 38 2 2" xfId="6619" xr:uid="{2E45E3FE-5347-4889-8D5A-B7D13C57C407}"/>
    <cellStyle name="20% - Accent5 38 2 3" xfId="9915" xr:uid="{1967899C-E001-4138-9D55-98DD6DA95C27}"/>
    <cellStyle name="20% - Accent5 38 3" xfId="4952" xr:uid="{B052CE4C-4BF7-410B-B1C6-C245158EACE4}"/>
    <cellStyle name="20% - Accent5 38 4" xfId="8248" xr:uid="{7EFEFEDA-741D-4527-ADB3-B7509323D1B2}"/>
    <cellStyle name="20% - Accent5 39" xfId="1629" xr:uid="{9D8E1C7A-B827-4E69-B1F2-2BE2B26BD3CE}"/>
    <cellStyle name="20% - Accent5 39 2" xfId="3348" xr:uid="{1B5CCF1E-9959-47E9-8B55-7230B86F556B}"/>
    <cellStyle name="20% - Accent5 39 2 2" xfId="6641" xr:uid="{3D4F0805-0DC1-46C0-A126-E1D7547FB284}"/>
    <cellStyle name="20% - Accent5 39 2 3" xfId="9937" xr:uid="{D20ACE18-33BB-4125-B68F-BC1F5B08540B}"/>
    <cellStyle name="20% - Accent5 39 3" xfId="4974" xr:uid="{2D75EC69-E983-4FA9-9BD6-F4989E9D1245}"/>
    <cellStyle name="20% - Accent5 39 4" xfId="8270" xr:uid="{6365F346-E4AA-4CC9-B568-21D9F7B8703A}"/>
    <cellStyle name="20% - Accent5 4" xfId="425" xr:uid="{9C26AD61-4E01-4422-8FC5-2AAE8C76796F}"/>
    <cellStyle name="20% - Accent5 4 2" xfId="1039" xr:uid="{E03FA958-CB84-4B05-B403-8407591760E8}"/>
    <cellStyle name="20% - Accent5 4 2 2" xfId="2778" xr:uid="{7A91F815-E4F6-4E7B-A0CD-67E4D7023B98}"/>
    <cellStyle name="20% - Accent5 4 2 2 2" xfId="6071" xr:uid="{DB662265-83A6-4FE4-816C-A114D4D6CB59}"/>
    <cellStyle name="20% - Accent5 4 2 2 3" xfId="9367" xr:uid="{6D260469-D4DB-4A15-BD4B-373938B25B9E}"/>
    <cellStyle name="20% - Accent5 4 2 3" xfId="4404" xr:uid="{9D422DD0-592E-4E2B-A189-EF287DFC0471}"/>
    <cellStyle name="20% - Accent5 4 2 4" xfId="7699" xr:uid="{CEA1EF44-219B-4D56-A263-A2FFBEB91EE3}"/>
    <cellStyle name="20% - Accent5 4 3" xfId="2223" xr:uid="{60D2724E-5AC7-4783-AA9F-EF0486ECEDFF}"/>
    <cellStyle name="20% - Accent5 4 3 2" xfId="5523" xr:uid="{4FF25502-CD39-4616-A5AB-C29F148F73BA}"/>
    <cellStyle name="20% - Accent5 4 3 3" xfId="8819" xr:uid="{FDFDAF73-F949-4255-8DEF-C09532DE73E9}"/>
    <cellStyle name="20% - Accent5 4 4" xfId="3857" xr:uid="{362F6C56-734D-4BCD-BBEA-51B1648149EA}"/>
    <cellStyle name="20% - Accent5 4 5" xfId="7150" xr:uid="{12D192B5-48AB-4473-8ADC-F9B1010B775B}"/>
    <cellStyle name="20% - Accent5 40" xfId="1644" xr:uid="{ED7029F9-730B-4661-9184-5A40368A2133}"/>
    <cellStyle name="20% - Accent5 40 2" xfId="3363" xr:uid="{643C0C3D-238F-48FF-8488-DDF6347B0566}"/>
    <cellStyle name="20% - Accent5 40 2 2" xfId="6656" xr:uid="{2444A539-1BEE-4C08-9409-134DACB131B0}"/>
    <cellStyle name="20% - Accent5 40 2 3" xfId="9952" xr:uid="{F88D8407-8582-45A4-86DF-56B2945E0E35}"/>
    <cellStyle name="20% - Accent5 40 3" xfId="4989" xr:uid="{60B6FCC5-40C8-4777-8463-F8CB7B881528}"/>
    <cellStyle name="20% - Accent5 40 4" xfId="8285" xr:uid="{E57AC6B0-6041-4BF6-9A26-5E3E7EA0E4BE}"/>
    <cellStyle name="20% - Accent5 41" xfId="1659" xr:uid="{3EDC1067-0819-49D0-B0AD-E12849016E1B}"/>
    <cellStyle name="20% - Accent5 41 2" xfId="3378" xr:uid="{CEA36880-F8A3-4081-A485-A29136CDC6E7}"/>
    <cellStyle name="20% - Accent5 41 2 2" xfId="6671" xr:uid="{E213108D-2EE2-4F03-BBA3-7C8BAEBC3CE0}"/>
    <cellStyle name="20% - Accent5 41 2 3" xfId="9967" xr:uid="{18D5FFB5-5E86-49A3-AC39-663B3E7B1890}"/>
    <cellStyle name="20% - Accent5 41 3" xfId="5004" xr:uid="{A4E5B1DB-2D64-416D-8E48-B1C25F8CEB6A}"/>
    <cellStyle name="20% - Accent5 41 4" xfId="8300" xr:uid="{8FE93AEF-E71B-4F48-BD63-ED08FC067479}"/>
    <cellStyle name="20% - Accent5 42" xfId="1674" xr:uid="{9B6E5212-36AF-4CEC-8007-1AAFD9C70BF2}"/>
    <cellStyle name="20% - Accent5 42 2" xfId="3393" xr:uid="{C561479D-7ADE-4E31-AC53-82A9F6AB4254}"/>
    <cellStyle name="20% - Accent5 42 2 2" xfId="6686" xr:uid="{32261369-EB39-459C-AC34-2AA4117464AB}"/>
    <cellStyle name="20% - Accent5 42 2 3" xfId="9982" xr:uid="{49C906F5-1DAC-4A0D-AE34-7033D9CF0FC6}"/>
    <cellStyle name="20% - Accent5 42 3" xfId="5019" xr:uid="{B906C78D-B9A2-4495-A1B3-5A791B9B36EA}"/>
    <cellStyle name="20% - Accent5 42 4" xfId="8315" xr:uid="{09C9672C-9D48-4DE7-AD8E-DDE2B14B1523}"/>
    <cellStyle name="20% - Accent5 43" xfId="1696" xr:uid="{2F06B53B-FB09-4860-B7A5-106A248EDDC4}"/>
    <cellStyle name="20% - Accent5 43 2" xfId="3415" xr:uid="{2AD08D3B-5693-4FD9-B8C1-68031FEE101D}"/>
    <cellStyle name="20% - Accent5 43 2 2" xfId="6708" xr:uid="{9B453B39-9840-40C2-9EA8-DDBADD7620B1}"/>
    <cellStyle name="20% - Accent5 43 2 3" xfId="10004" xr:uid="{1FEEA769-7494-4EB5-9518-36799AAA0896}"/>
    <cellStyle name="20% - Accent5 43 3" xfId="5041" xr:uid="{855617FD-F878-4900-92CA-94BA1D6A760A}"/>
    <cellStyle name="20% - Accent5 43 4" xfId="8337" xr:uid="{9487A214-4E94-4070-B320-DC5F8D0C56FA}"/>
    <cellStyle name="20% - Accent5 44" xfId="1711" xr:uid="{0B62E732-4A96-43BC-84D6-6B7AD1250424}"/>
    <cellStyle name="20% - Accent5 44 2" xfId="3430" xr:uid="{EE8FE14D-E16B-4F33-9143-77935F2B58A0}"/>
    <cellStyle name="20% - Accent5 44 2 2" xfId="6723" xr:uid="{53769345-606E-44A4-AFE0-F1FAB5942DE8}"/>
    <cellStyle name="20% - Accent5 44 2 3" xfId="10019" xr:uid="{B9217F7A-CCB2-4C8C-AA9E-F2BD1512CC0A}"/>
    <cellStyle name="20% - Accent5 44 3" xfId="5056" xr:uid="{53523A0D-D779-4196-8380-811CB09FA43A}"/>
    <cellStyle name="20% - Accent5 44 4" xfId="8352" xr:uid="{78D18D35-57DE-4C0D-AB6A-51E2E14FA7D9}"/>
    <cellStyle name="20% - Accent5 45" xfId="1726" xr:uid="{8F0D42F6-088F-433B-B2A3-29A680FD5899}"/>
    <cellStyle name="20% - Accent5 45 2" xfId="3445" xr:uid="{FA86B678-8292-4E2D-A578-0E00BBDC2E1F}"/>
    <cellStyle name="20% - Accent5 45 2 2" xfId="6738" xr:uid="{BCAE8755-05D1-4103-8A91-BBDD6F7EAE6B}"/>
    <cellStyle name="20% - Accent5 45 2 3" xfId="10034" xr:uid="{0C38F7C4-12CD-4A48-B961-F030C853D83C}"/>
    <cellStyle name="20% - Accent5 45 3" xfId="5071" xr:uid="{D393C6F8-FCDC-434F-AB0D-9189227F49F5}"/>
    <cellStyle name="20% - Accent5 45 4" xfId="8367" xr:uid="{961EC646-3176-4E8B-93B2-013B5D352D8D}"/>
    <cellStyle name="20% - Accent5 46" xfId="1741" xr:uid="{D670D013-2227-4789-A78C-AB9BEB7FDC12}"/>
    <cellStyle name="20% - Accent5 46 2" xfId="3460" xr:uid="{43DB3C02-EA32-4B31-88C9-1A1254FA8A18}"/>
    <cellStyle name="20% - Accent5 46 2 2" xfId="6753" xr:uid="{6748DB2E-6047-4155-A108-AC4175595D72}"/>
    <cellStyle name="20% - Accent5 46 2 3" xfId="10049" xr:uid="{36708E12-9F09-4E3E-B3A1-2CF8C4B7276B}"/>
    <cellStyle name="20% - Accent5 46 3" xfId="5086" xr:uid="{A857DAEB-948B-4CFE-BC5D-BFA5D36FCE05}"/>
    <cellStyle name="20% - Accent5 46 4" xfId="8382" xr:uid="{8117F4ED-3A7A-4491-8E4A-44260CB65EBC}"/>
    <cellStyle name="20% - Accent5 47" xfId="1756" xr:uid="{672CB0EC-A98D-4DE5-A65A-D81745737623}"/>
    <cellStyle name="20% - Accent5 47 2" xfId="3475" xr:uid="{A85D7980-6D87-427C-ACC1-1C7FBAA592AB}"/>
    <cellStyle name="20% - Accent5 47 2 2" xfId="6768" xr:uid="{75E7FA7D-82BE-42EA-B607-0E23BDED0B72}"/>
    <cellStyle name="20% - Accent5 47 2 3" xfId="10064" xr:uid="{66AF6B85-C4E0-452D-9169-2D8583A5CA06}"/>
    <cellStyle name="20% - Accent5 47 3" xfId="5101" xr:uid="{89FF40AC-7B6A-4BA3-B630-FE9E7FB62BF7}"/>
    <cellStyle name="20% - Accent5 47 4" xfId="8397" xr:uid="{8761BA0C-D068-4816-A500-51C5395BB76D}"/>
    <cellStyle name="20% - Accent5 48" xfId="1781" xr:uid="{2C3837FE-0013-4726-82E0-AC4D9019F203}"/>
    <cellStyle name="20% - Accent5 48 2" xfId="3497" xr:uid="{65E7A274-2ACE-4E5A-AE68-A0BBB5DD85B7}"/>
    <cellStyle name="20% - Accent5 48 2 2" xfId="6790" xr:uid="{6FCA409E-EBE3-4E18-89A3-42183F70803C}"/>
    <cellStyle name="20% - Accent5 48 2 3" xfId="10086" xr:uid="{84858804-5BC9-4A50-A63D-0DE00F8037B9}"/>
    <cellStyle name="20% - Accent5 48 3" xfId="5123" xr:uid="{6AC9F471-808F-4FB1-8755-1A955A4FF8A5}"/>
    <cellStyle name="20% - Accent5 48 4" xfId="8419" xr:uid="{76B8F3B2-84D4-4AD4-81D6-3CE29E5BF8DE}"/>
    <cellStyle name="20% - Accent5 49" xfId="1796" xr:uid="{CE1DB2CC-8D1E-49DA-B651-A979DBB06F98}"/>
    <cellStyle name="20% - Accent5 49 2" xfId="3512" xr:uid="{50464B27-D918-4867-8524-CB455A2C7217}"/>
    <cellStyle name="20% - Accent5 49 2 2" xfId="6805" xr:uid="{7603ABFD-9AE9-423D-94CD-639F64E9B5A7}"/>
    <cellStyle name="20% - Accent5 49 2 3" xfId="10101" xr:uid="{A9049256-F87E-439C-8387-3FF91061BEAA}"/>
    <cellStyle name="20% - Accent5 49 3" xfId="5138" xr:uid="{A58EBC31-56B1-4717-BA51-D2B178EC6C4D}"/>
    <cellStyle name="20% - Accent5 49 4" xfId="8434" xr:uid="{22D682E5-412B-41B6-AF3E-2E55C678278A}"/>
    <cellStyle name="20% - Accent5 5" xfId="458" xr:uid="{A7448638-11EF-4267-BE32-596D5631D89D}"/>
    <cellStyle name="20% - Accent5 5 2" xfId="1054" xr:uid="{8E4B3991-E6F1-48AB-9B1A-901310AEA190}"/>
    <cellStyle name="20% - Accent5 5 2 2" xfId="2793" xr:uid="{DAB45155-829F-4F7C-8809-601F4BA93B47}"/>
    <cellStyle name="20% - Accent5 5 2 2 2" xfId="6086" xr:uid="{238C73D8-34D2-4A7D-A4A6-A474CED9B765}"/>
    <cellStyle name="20% - Accent5 5 2 2 3" xfId="9382" xr:uid="{0F85E197-8067-4BA1-972B-9AB51724515B}"/>
    <cellStyle name="20% - Accent5 5 2 3" xfId="4419" xr:uid="{F1776FB0-C619-40A7-B0D0-72702FB19F04}"/>
    <cellStyle name="20% - Accent5 5 2 4" xfId="7714" xr:uid="{20E50415-8D97-4601-A390-8CB48FF7599B}"/>
    <cellStyle name="20% - Accent5 5 3" xfId="2256" xr:uid="{3D97C36F-9CBB-4091-95BC-51718F9754C2}"/>
    <cellStyle name="20% - Accent5 5 3 2" xfId="5556" xr:uid="{8C25F853-5707-4E80-8D10-C74A68FC4266}"/>
    <cellStyle name="20% - Accent5 5 3 3" xfId="8852" xr:uid="{E357A12B-CE21-483C-B0DA-63FC1141B3AE}"/>
    <cellStyle name="20% - Accent5 5 4" xfId="3890" xr:uid="{43A6EAAA-F134-44F7-9D7E-71C73D543CF9}"/>
    <cellStyle name="20% - Accent5 5 5" xfId="7183" xr:uid="{D861FDF6-2050-44EC-9D77-B943BE69B909}"/>
    <cellStyle name="20% - Accent5 50" xfId="1814" xr:uid="{2B41EA17-9E63-4200-B6F7-7FEF780041B6}"/>
    <cellStyle name="20% - Accent5 50 2" xfId="3527" xr:uid="{1AE1CC64-CB7A-42E5-9DB3-9F9AB8A6CDC8}"/>
    <cellStyle name="20% - Accent5 50 2 2" xfId="6820" xr:uid="{AE8B9145-72B9-4C56-83C7-527F587B9F63}"/>
    <cellStyle name="20% - Accent5 50 2 3" xfId="10116" xr:uid="{F5994384-861C-4365-A61E-0972FB248FDC}"/>
    <cellStyle name="20% - Accent5 50 3" xfId="5153" xr:uid="{F42AF504-5304-463A-9CD4-D499C7B4F409}"/>
    <cellStyle name="20% - Accent5 50 4" xfId="8449" xr:uid="{8D257B9B-162F-4E1B-B0CF-025B9F207FFE}"/>
    <cellStyle name="20% - Accent5 51" xfId="1829" xr:uid="{562CEFEA-8906-4E1E-AF07-74FFBE326324}"/>
    <cellStyle name="20% - Accent5 51 2" xfId="3542" xr:uid="{9CA41EC6-4288-4C0C-85DF-91559E24CAB8}"/>
    <cellStyle name="20% - Accent5 51 2 2" xfId="6835" xr:uid="{9C699686-6780-4AC7-B0A0-10C40763AF29}"/>
    <cellStyle name="20% - Accent5 51 2 3" xfId="10131" xr:uid="{A7162DD3-C191-4FB0-8374-8336448D9645}"/>
    <cellStyle name="20% - Accent5 51 3" xfId="5168" xr:uid="{42F64FCE-8CCA-4604-9567-F13D352CBA3D}"/>
    <cellStyle name="20% - Accent5 51 4" xfId="8464" xr:uid="{A410D4E1-4438-4FDE-A8A4-7CD23591305C}"/>
    <cellStyle name="20% - Accent5 52" xfId="1851" xr:uid="{F8CB5E9E-1976-4A5B-ADE4-CD5797B1E241}"/>
    <cellStyle name="20% - Accent5 52 2" xfId="3564" xr:uid="{4CB20ABD-52D0-42A5-AC9E-FC977C810F21}"/>
    <cellStyle name="20% - Accent5 52 2 2" xfId="6857" xr:uid="{B373C761-A07E-489B-96D9-A9E77C30BE93}"/>
    <cellStyle name="20% - Accent5 52 2 3" xfId="10153" xr:uid="{AF52C908-76FB-463A-BB10-461BFEB6612E}"/>
    <cellStyle name="20% - Accent5 52 3" xfId="5190" xr:uid="{7E792D70-0C4A-41E4-B24E-BD7AF35D3205}"/>
    <cellStyle name="20% - Accent5 52 4" xfId="8486" xr:uid="{6CDB13E5-3DB7-4674-9309-D58906EF385B}"/>
    <cellStyle name="20% - Accent5 53" xfId="1866" xr:uid="{A4973396-A04C-4587-A4B3-9A8AD24E2AE2}"/>
    <cellStyle name="20% - Accent5 53 2" xfId="3579" xr:uid="{2100ED82-91CA-4D0F-8DFD-6B3282A3724C}"/>
    <cellStyle name="20% - Accent5 53 2 2" xfId="6872" xr:uid="{F3E47886-8543-446C-8983-2AC9D1FF9F57}"/>
    <cellStyle name="20% - Accent5 53 2 3" xfId="10168" xr:uid="{1B5BFFE8-DBFC-4C4E-8924-753E33BF897E}"/>
    <cellStyle name="20% - Accent5 53 3" xfId="5205" xr:uid="{FEF2E7DC-5CD7-43E5-8551-E11788A83950}"/>
    <cellStyle name="20% - Accent5 53 4" xfId="8501" xr:uid="{100D59C1-8A1B-41DA-84A2-0A64C374305C}"/>
    <cellStyle name="20% - Accent5 54" xfId="1884" xr:uid="{BAAD57DC-DD29-4A38-911E-6C5386B72A43}"/>
    <cellStyle name="20% - Accent5 54 2" xfId="3594" xr:uid="{A672A1C6-CF69-4320-A1C7-052BBEA469D4}"/>
    <cellStyle name="20% - Accent5 54 2 2" xfId="6887" xr:uid="{BEDD51BF-4101-4B95-98A5-A6E51134465A}"/>
    <cellStyle name="20% - Accent5 54 2 3" xfId="10183" xr:uid="{F893B2E0-53B0-4F53-B661-D2BD2BFCA18A}"/>
    <cellStyle name="20% - Accent5 54 3" xfId="5220" xr:uid="{89CA17DA-A573-497E-B965-E8FDA572F3BE}"/>
    <cellStyle name="20% - Accent5 54 4" xfId="8516" xr:uid="{7706F43E-7DC9-4D6F-9508-B905F037C41C}"/>
    <cellStyle name="20% - Accent5 55" xfId="1899" xr:uid="{863219EE-5256-4D07-8D9A-9F527972E4B7}"/>
    <cellStyle name="20% - Accent5 55 2" xfId="3609" xr:uid="{C6095354-A5C3-4D2A-BCA9-9775FD65DE83}"/>
    <cellStyle name="20% - Accent5 55 2 2" xfId="6902" xr:uid="{8D3EB4E4-3F3A-4E76-9FA5-385358FB2C1C}"/>
    <cellStyle name="20% - Accent5 55 2 3" xfId="10198" xr:uid="{FFEBF31C-4259-4CE2-B58E-884DF4B887B4}"/>
    <cellStyle name="20% - Accent5 55 3" xfId="5235" xr:uid="{B9E015BD-3664-4569-A564-A6FDE33BCBFA}"/>
    <cellStyle name="20% - Accent5 55 4" xfId="8531" xr:uid="{5272E2DF-BA62-46B2-90D2-9004DD3A2200}"/>
    <cellStyle name="20% - Accent5 56" xfId="1921" xr:uid="{EC316C1D-CE6A-4254-AD9B-22DA8CAA59D3}"/>
    <cellStyle name="20% - Accent5 56 2" xfId="3630" xr:uid="{B327C301-1068-46AD-A667-8858108D4661}"/>
    <cellStyle name="20% - Accent5 56 2 2" xfId="6923" xr:uid="{DCE9406F-5DA3-4D93-A38F-049D69C0449A}"/>
    <cellStyle name="20% - Accent5 56 2 3" xfId="10219" xr:uid="{A4B83DAC-C273-4F4A-82AE-2D370F7C9417}"/>
    <cellStyle name="20% - Accent5 56 3" xfId="5256" xr:uid="{2F7BED54-FD53-4ADF-AD4A-43D0417386E6}"/>
    <cellStyle name="20% - Accent5 56 4" xfId="8552" xr:uid="{DFBF0984-AEF9-4DA7-A483-C437CEDD6B82}"/>
    <cellStyle name="20% - Accent5 57" xfId="1944" xr:uid="{6ABC9234-9F82-4463-AC4E-66E617F7FD9F}"/>
    <cellStyle name="20% - Accent5 57 2" xfId="3649" xr:uid="{F7EBE80E-E5A6-4B2A-BC81-5DAC000C4CD6}"/>
    <cellStyle name="20% - Accent5 57 2 2" xfId="6942" xr:uid="{CD2E4679-95A7-4B49-B452-AEAA5C1D5011}"/>
    <cellStyle name="20% - Accent5 57 2 3" xfId="10238" xr:uid="{8B6CFA55-8BB3-4420-8286-1FF7B518DBE7}"/>
    <cellStyle name="20% - Accent5 57 3" xfId="5275" xr:uid="{C6FCDBD9-D5A9-49DF-A5B1-D32D41D15744}"/>
    <cellStyle name="20% - Accent5 57 4" xfId="8571" xr:uid="{4D03E15E-AF6F-46E4-97B8-5EF1AA4C89B8}"/>
    <cellStyle name="20% - Accent5 58" xfId="1967" xr:uid="{843739C1-1DB9-4558-9362-EEA16B02EB33}"/>
    <cellStyle name="20% - Accent5 58 2" xfId="3669" xr:uid="{489455CE-1074-4619-B71A-1189FEC94D0A}"/>
    <cellStyle name="20% - Accent5 58 2 2" xfId="6962" xr:uid="{FB515F39-0ECC-4DF2-BC77-7211BE842E11}"/>
    <cellStyle name="20% - Accent5 58 2 3" xfId="10258" xr:uid="{1EE88422-615B-410E-B7E2-B962B97FF03D}"/>
    <cellStyle name="20% - Accent5 58 3" xfId="5295" xr:uid="{A570AA9E-CD2E-4775-A6A1-0EA423CEF91B}"/>
    <cellStyle name="20% - Accent5 58 4" xfId="8591" xr:uid="{57A0E9EB-BB52-444A-8D85-BA45F30A37FF}"/>
    <cellStyle name="20% - Accent5 59" xfId="1984" xr:uid="{A78A73FD-B0DF-46A4-91CD-7B677030BF7C}"/>
    <cellStyle name="20% - Accent5 59 2" xfId="3684" xr:uid="{D8D5527E-108E-46EE-BF92-17AC3F63142C}"/>
    <cellStyle name="20% - Accent5 59 2 2" xfId="6977" xr:uid="{026741D1-F927-457C-8121-8B7278BCB683}"/>
    <cellStyle name="20% - Accent5 59 2 3" xfId="10273" xr:uid="{0900AD22-A7EB-45B8-BB69-7E454AC74F7B}"/>
    <cellStyle name="20% - Accent5 59 3" xfId="5310" xr:uid="{E896FBCA-72E5-4F0A-BC76-ACE5378F6AC7}"/>
    <cellStyle name="20% - Accent5 59 4" xfId="8606" xr:uid="{D51CF4A7-0CCB-4BD2-833B-445A440A702E}"/>
    <cellStyle name="20% - Accent5 6" xfId="487" xr:uid="{807CC9EA-FD5B-4780-B134-12B2CCE4900E}"/>
    <cellStyle name="20% - Accent5 6 2" xfId="1069" xr:uid="{1FFB18CE-D1E6-42BE-A5E7-691338A3DDDB}"/>
    <cellStyle name="20% - Accent5 6 2 2" xfId="2808" xr:uid="{AFA04654-A88A-4A4F-AC15-25E4C0CFF1CD}"/>
    <cellStyle name="20% - Accent5 6 2 2 2" xfId="6101" xr:uid="{40FFF7CA-0E13-48A9-88A1-A1D0538A6C4C}"/>
    <cellStyle name="20% - Accent5 6 2 2 3" xfId="9397" xr:uid="{A1D54B84-97C7-4248-8D65-AC7C23A71D9D}"/>
    <cellStyle name="20% - Accent5 6 2 3" xfId="4434" xr:uid="{23875C9C-5044-42F8-BA01-7326FF48460D}"/>
    <cellStyle name="20% - Accent5 6 2 4" xfId="7729" xr:uid="{689398F6-E6DA-407F-8C7D-1F3370F68DDE}"/>
    <cellStyle name="20% - Accent5 6 3" xfId="2285" xr:uid="{FCD9F042-7247-4D59-BA7B-56849DD9A7AD}"/>
    <cellStyle name="20% - Accent5 6 3 2" xfId="5585" xr:uid="{BA65669B-4B16-45E5-A5AF-E1D0009ACB06}"/>
    <cellStyle name="20% - Accent5 6 3 3" xfId="8881" xr:uid="{E23E5FE2-7A50-43AB-BDB4-22226C5EB360}"/>
    <cellStyle name="20% - Accent5 6 4" xfId="3919" xr:uid="{8B77FFE7-7D45-458C-8DC6-22EF41876B12}"/>
    <cellStyle name="20% - Accent5 6 5" xfId="7212" xr:uid="{CC25307A-E467-48A3-912F-F444EE01F042}"/>
    <cellStyle name="20% - Accent5 60" xfId="1999" xr:uid="{50043F98-7A17-4F5E-8B0C-1415F9CFF9AE}"/>
    <cellStyle name="20% - Accent5 60 2" xfId="3698" xr:uid="{6B06F03C-09C6-424A-A030-CBE78F5EB59F}"/>
    <cellStyle name="20% - Accent5 60 2 2" xfId="6991" xr:uid="{AA5B20B0-3A95-4680-9C5F-A1AFFCB8F9A3}"/>
    <cellStyle name="20% - Accent5 60 2 3" xfId="10287" xr:uid="{22F57196-A8BB-455C-B3F3-0DEEC60364DE}"/>
    <cellStyle name="20% - Accent5 60 3" xfId="5324" xr:uid="{583385B7-ADF9-4591-8E6D-675888BDE1B5}"/>
    <cellStyle name="20% - Accent5 60 4" xfId="8620" xr:uid="{5C487AE4-1A0F-48E0-B7D2-6D59C1447C27}"/>
    <cellStyle name="20% - Accent5 61" xfId="2020" xr:uid="{5C43EC10-BC6A-498D-89B7-AD592A4BCCCA}"/>
    <cellStyle name="20% - Accent5 61 2" xfId="3718" xr:uid="{8FF07C1F-B6C1-485C-AD2E-BC68CC012FF8}"/>
    <cellStyle name="20% - Accent5 61 2 2" xfId="7011" xr:uid="{D0546449-AB9E-42B4-943D-62891B21DA4B}"/>
    <cellStyle name="20% - Accent5 61 2 3" xfId="10307" xr:uid="{954B2372-4314-4148-9B4D-AB631B2D3A9F}"/>
    <cellStyle name="20% - Accent5 61 3" xfId="5344" xr:uid="{1E001C00-3D2A-4C68-8113-08F763EB0746}"/>
    <cellStyle name="20% - Accent5 61 4" xfId="8640" xr:uid="{067CB458-6396-4195-833A-2DE31F6F725D}"/>
    <cellStyle name="20% - Accent5 62" xfId="2035" xr:uid="{64DE47A7-76F4-4485-8C21-CDB16376CEE6}"/>
    <cellStyle name="20% - Accent5 62 2" xfId="3733" xr:uid="{315932BA-3682-4342-851C-8CED75CCC4EE}"/>
    <cellStyle name="20% - Accent5 62 2 2" xfId="7026" xr:uid="{07F6C40F-522B-4E57-B82A-D90EDA62814B}"/>
    <cellStyle name="20% - Accent5 62 2 3" xfId="10322" xr:uid="{4E69CD1B-B592-46BC-A590-7FA3360B9FC5}"/>
    <cellStyle name="20% - Accent5 62 3" xfId="5359" xr:uid="{5C640764-4AD4-411F-B792-CA5226A558AE}"/>
    <cellStyle name="20% - Accent5 62 4" xfId="8655" xr:uid="{4EB3FD8F-8AFE-499A-B104-C9DB65FFE2B6}"/>
    <cellStyle name="20% - Accent5 63" xfId="2049" xr:uid="{19CEE8B5-67D1-4589-8D11-3023A3B9AC9A}"/>
    <cellStyle name="20% - Accent5 63 2" xfId="3747" xr:uid="{6356B12A-8F17-405B-ABE8-13F18CAFD97C}"/>
    <cellStyle name="20% - Accent5 63 2 2" xfId="7040" xr:uid="{D56C8C71-F378-4591-B384-0A730614A1E1}"/>
    <cellStyle name="20% - Accent5 63 2 3" xfId="10336" xr:uid="{973F9A0E-99CA-4B0B-9909-8A0169F4DAD7}"/>
    <cellStyle name="20% - Accent5 63 3" xfId="5373" xr:uid="{64EA25FE-820C-4BB1-91C6-DF6A0FDD427C}"/>
    <cellStyle name="20% - Accent5 63 4" xfId="8669" xr:uid="{9CB47A3D-E417-474D-B0EA-024DFEDA4530}"/>
    <cellStyle name="20% - Accent5 64" xfId="964" xr:uid="{05833672-BD2F-409A-BA9B-45062554C8F5}"/>
    <cellStyle name="20% - Accent5 65" xfId="2081" xr:uid="{02FB7234-17F2-4EAA-8373-6976DA2328C8}"/>
    <cellStyle name="20% - Accent5 65 2" xfId="5404" xr:uid="{68C39196-13D0-40D0-BB63-EAEDAE0EB355}"/>
    <cellStyle name="20% - Accent5 65 3" xfId="8700" xr:uid="{B801EC18-6706-48E7-A6B3-D53B6E42E4DE}"/>
    <cellStyle name="20% - Accent5 66" xfId="2149" xr:uid="{90D94187-ED0A-443B-98E0-A0BE290D2C88}"/>
    <cellStyle name="20% - Accent5 66 2" xfId="5453" xr:uid="{3AC95E3E-D2FC-4FFF-BCC9-8905A227C378}"/>
    <cellStyle name="20% - Accent5 66 3" xfId="8749" xr:uid="{00CE53ED-A428-47BB-A522-891552549A9A}"/>
    <cellStyle name="20% - Accent5 67" xfId="3789" xr:uid="{E63A865E-716C-495D-87B5-2E72E27FE737}"/>
    <cellStyle name="20% - Accent5 67 2" xfId="10367" xr:uid="{3E557139-6792-48AC-9376-5A7B4C9E9D52}"/>
    <cellStyle name="20% - Accent5 68" xfId="10421" xr:uid="{8237D79C-5DF0-4845-BEFC-511435C381CB}"/>
    <cellStyle name="20% - Accent5 69" xfId="10462" xr:uid="{CE9E29D3-071F-40BE-A0E6-EDEB509BECAD}"/>
    <cellStyle name="20% - Accent5 7" xfId="528" xr:uid="{11F6F6E1-26A9-4BAD-8A32-85A1BF99B67A}"/>
    <cellStyle name="20% - Accent5 7 2" xfId="1086" xr:uid="{41F9B709-F31F-4469-8EAC-C6009E57869F}"/>
    <cellStyle name="20% - Accent5 7 2 2" xfId="2824" xr:uid="{03B7B43B-5563-4C4B-95D6-D3124C52EBF4}"/>
    <cellStyle name="20% - Accent5 7 2 2 2" xfId="6117" xr:uid="{E0AAE985-2F9D-4B02-9119-B2ED709D5B88}"/>
    <cellStyle name="20% - Accent5 7 2 2 3" xfId="9413" xr:uid="{8F440812-B8FA-4B10-AD9D-441D1334A881}"/>
    <cellStyle name="20% - Accent5 7 2 3" xfId="4450" xr:uid="{09F5BE36-F399-4110-B21F-8069446569A5}"/>
    <cellStyle name="20% - Accent5 7 2 4" xfId="7745" xr:uid="{0019BE2D-5F05-4276-A834-8180220EAE35}"/>
    <cellStyle name="20% - Accent5 7 3" xfId="2326" xr:uid="{B0A86A11-AF89-47AC-9B90-34265908E152}"/>
    <cellStyle name="20% - Accent5 7 3 2" xfId="5624" xr:uid="{D3360C58-775A-46ED-87CB-920227120C38}"/>
    <cellStyle name="20% - Accent5 7 3 3" xfId="8920" xr:uid="{BBA6956E-C467-4EF4-A9EE-E7C77D540155}"/>
    <cellStyle name="20% - Accent5 7 4" xfId="3958" xr:uid="{47677E7C-9218-4CAC-8B31-B09A91238623}"/>
    <cellStyle name="20% - Accent5 7 5" xfId="7251" xr:uid="{77B87E77-0A47-49B6-BDFA-C533D1B7ABE6}"/>
    <cellStyle name="20% - Accent5 70" xfId="7082" xr:uid="{9ADB85DC-EEFA-4BF7-B161-6383BBC9A2AA}"/>
    <cellStyle name="20% - Accent5 8" xfId="564" xr:uid="{2A73D475-7749-40E1-84EC-FA3C600338A0}"/>
    <cellStyle name="20% - Accent5 8 2" xfId="1102" xr:uid="{F24DA887-82DC-458C-82F6-BE92DF485ED2}"/>
    <cellStyle name="20% - Accent5 8 2 2" xfId="2840" xr:uid="{828E0EDF-7334-4472-AF94-B06B0F23B630}"/>
    <cellStyle name="20% - Accent5 8 2 2 2" xfId="6133" xr:uid="{15F0897E-BDD6-45E4-8F60-8F9491AAC826}"/>
    <cellStyle name="20% - Accent5 8 2 2 3" xfId="9429" xr:uid="{650B4FBB-1297-40F3-B207-64455F6C2948}"/>
    <cellStyle name="20% - Accent5 8 2 3" xfId="4466" xr:uid="{19DC85BA-40BB-4B0B-BBDC-D821D971DD4B}"/>
    <cellStyle name="20% - Accent5 8 2 4" xfId="7761" xr:uid="{138E5FC4-687E-40EE-B690-2D8D74303E61}"/>
    <cellStyle name="20% - Accent5 8 3" xfId="2362" xr:uid="{A9773E8D-5DBD-4697-9C76-5869B3E251C9}"/>
    <cellStyle name="20% - Accent5 8 3 2" xfId="5657" xr:uid="{BF60AFFB-7C1E-477E-90DC-40A1DF9E33C9}"/>
    <cellStyle name="20% - Accent5 8 3 3" xfId="8953" xr:uid="{A0CEB061-8970-4418-80DB-C8E7B3D115E0}"/>
    <cellStyle name="20% - Accent5 8 4" xfId="3991" xr:uid="{8765F369-5FA5-4296-BAED-EBEED2BABAEE}"/>
    <cellStyle name="20% - Accent5 8 5" xfId="7284" xr:uid="{0018563E-BF6F-428D-81A6-9FBF07B0C33D}"/>
    <cellStyle name="20% - Accent5 9" xfId="599" xr:uid="{6BC53521-6708-4029-B37A-BCF944272126}"/>
    <cellStyle name="20% - Accent5 9 2" xfId="1117" xr:uid="{7CB7CEEE-E1EE-40F7-9366-1172F3CF9CA9}"/>
    <cellStyle name="20% - Accent5 9 2 2" xfId="2855" xr:uid="{62108357-A0DE-4CC8-B43A-A9EFC9C3EDB1}"/>
    <cellStyle name="20% - Accent5 9 2 2 2" xfId="6148" xr:uid="{32EE89B2-AAF8-495E-8F28-AE7711CD3798}"/>
    <cellStyle name="20% - Accent5 9 2 2 3" xfId="9444" xr:uid="{43E5D9BC-54FF-40EB-836C-1A0748540E6E}"/>
    <cellStyle name="20% - Accent5 9 2 3" xfId="4481" xr:uid="{D24F9D1E-3AC6-4B7F-B5A3-FF8A53067062}"/>
    <cellStyle name="20% - Accent5 9 2 4" xfId="7776" xr:uid="{903F803B-9373-4F69-81A9-0A9D4DFD4ECA}"/>
    <cellStyle name="20% - Accent5 9 3" xfId="2397" xr:uid="{3AB868C9-83BF-4C55-BD30-D38E82873D0D}"/>
    <cellStyle name="20% - Accent5 9 3 2" xfId="5690" xr:uid="{E13229CB-6DDF-4031-B359-667B1642B39A}"/>
    <cellStyle name="20% - Accent5 9 3 3" xfId="8986" xr:uid="{09CC1E41-452D-4938-8804-4DEB7D4D526B}"/>
    <cellStyle name="20% - Accent5 9 4" xfId="4024" xr:uid="{42282BA7-E973-40C3-8D38-CC0F31C44D8C}"/>
    <cellStyle name="20% - Accent5 9 5" xfId="7317" xr:uid="{F42EE29E-28B0-45DF-9892-0796299E2B75}"/>
    <cellStyle name="20% - Accent6" xfId="44" builtinId="50" customBuiltin="1"/>
    <cellStyle name="20% - Accent6 10" xfId="634" xr:uid="{3C63382C-CD2B-4BDC-A454-754D796756E3}"/>
    <cellStyle name="20% - Accent6 10 2" xfId="1133" xr:uid="{D6149F78-26AE-4FC5-ACA4-078138EA814E}"/>
    <cellStyle name="20% - Accent6 10 2 2" xfId="2871" xr:uid="{23CC66FE-75CC-4271-8B73-4E1E21A5426F}"/>
    <cellStyle name="20% - Accent6 10 2 2 2" xfId="6164" xr:uid="{0B5BCDFA-E4A6-4336-9029-5B318EFBC69E}"/>
    <cellStyle name="20% - Accent6 10 2 2 3" xfId="9460" xr:uid="{F80AF5E7-F43D-478A-8F0D-DE5BE6F91E30}"/>
    <cellStyle name="20% - Accent6 10 2 3" xfId="4497" xr:uid="{5D7C2CB9-2470-4C04-A6D2-5A21C8B3A363}"/>
    <cellStyle name="20% - Accent6 10 2 4" xfId="7792" xr:uid="{6971E351-0CB3-4F69-A544-25C4A7891415}"/>
    <cellStyle name="20% - Accent6 10 3" xfId="2432" xr:uid="{BC408B82-E84C-4077-9048-AF8BD0C3134D}"/>
    <cellStyle name="20% - Accent6 10 3 2" xfId="5725" xr:uid="{7DDF09A1-380E-4D00-94A8-350EDD5543E5}"/>
    <cellStyle name="20% - Accent6 10 3 3" xfId="9021" xr:uid="{2CF8229F-1C40-4863-89BC-2C163B6AF5AC}"/>
    <cellStyle name="20% - Accent6 10 4" xfId="4059" xr:uid="{C8B59B1D-1F16-43D4-811A-358F9A3A927C}"/>
    <cellStyle name="20% - Accent6 10 5" xfId="7352" xr:uid="{3CDAE716-3387-4F48-8D8B-3B2E97D956D2}"/>
    <cellStyle name="20% - Accent6 11" xfId="667" xr:uid="{258FFC97-B3FD-49C9-9BB8-7FCCC39BDA5D}"/>
    <cellStyle name="20% - Accent6 11 2" xfId="1148" xr:uid="{96DE1108-D063-4919-B22A-BB4149A3C2D4}"/>
    <cellStyle name="20% - Accent6 11 2 2" xfId="2886" xr:uid="{EC53D80F-ADF7-4A25-ABA9-4884ED182F82}"/>
    <cellStyle name="20% - Accent6 11 2 2 2" xfId="6179" xr:uid="{0B8B62DE-83A9-4CBC-9602-A5EF28FA465A}"/>
    <cellStyle name="20% - Accent6 11 2 2 3" xfId="9475" xr:uid="{0A14C0B6-2E14-4828-BAEE-EB832EDC8E72}"/>
    <cellStyle name="20% - Accent6 11 2 3" xfId="4512" xr:uid="{A89FC043-D9C3-4825-A7CC-A5331EDCFBD3}"/>
    <cellStyle name="20% - Accent6 11 2 4" xfId="7807" xr:uid="{3C390125-6517-481E-B606-72FB157DACBB}"/>
    <cellStyle name="20% - Accent6 11 3" xfId="2465" xr:uid="{2DF9421E-A4EC-4030-9893-0F677CC9D698}"/>
    <cellStyle name="20% - Accent6 11 3 2" xfId="5758" xr:uid="{9387A0D1-18C3-4EA1-B2EB-CA3E258EAFCF}"/>
    <cellStyle name="20% - Accent6 11 3 3" xfId="9054" xr:uid="{2BCEE0FB-F593-4981-9DC9-120BA13054B3}"/>
    <cellStyle name="20% - Accent6 11 4" xfId="4092" xr:uid="{C26991B3-D562-49CE-ADEC-AB241495826D}"/>
    <cellStyle name="20% - Accent6 11 5" xfId="7385" xr:uid="{A3612DB4-7517-4915-9631-75AF0094E7D8}"/>
    <cellStyle name="20% - Accent6 12" xfId="708" xr:uid="{9260D25A-37A8-4989-BDD8-B89C3EE55121}"/>
    <cellStyle name="20% - Accent6 12 2" xfId="1169" xr:uid="{128D3D10-A2A5-4519-989A-5E52E45A1963}"/>
    <cellStyle name="20% - Accent6 12 2 2" xfId="2904" xr:uid="{3941A6C5-0D6F-4811-B21E-92A4EE25D32A}"/>
    <cellStyle name="20% - Accent6 12 2 2 2" xfId="6197" xr:uid="{6BDFE5B1-9022-46FE-9E87-D02ABA611E8A}"/>
    <cellStyle name="20% - Accent6 12 2 2 3" xfId="9493" xr:uid="{DAC51DB6-C910-4112-8E63-D31BA5B7394E}"/>
    <cellStyle name="20% - Accent6 12 2 3" xfId="4530" xr:uid="{92A81BC2-5FE2-47E2-A9EB-49BFC34FEE58}"/>
    <cellStyle name="20% - Accent6 12 2 4" xfId="7825" xr:uid="{960AB9BA-2C80-44D8-9AC7-881E4F8B7D8D}"/>
    <cellStyle name="20% - Accent6 12 3" xfId="2498" xr:uid="{77265692-8191-4936-B70E-E51172CBAD6C}"/>
    <cellStyle name="20% - Accent6 12 3 2" xfId="5791" xr:uid="{47909A51-E155-456A-8F94-194112845492}"/>
    <cellStyle name="20% - Accent6 12 3 3" xfId="9087" xr:uid="{3063BBE7-F550-4C7E-A516-C64B1240A140}"/>
    <cellStyle name="20% - Accent6 12 4" xfId="4125" xr:uid="{DB600464-F359-4270-8779-49C113DAB42F}"/>
    <cellStyle name="20% - Accent6 12 5" xfId="7418" xr:uid="{CAF40A2F-3CEB-4695-BAB8-CC78FE49EA19}"/>
    <cellStyle name="20% - Accent6 13" xfId="741" xr:uid="{4D90F182-3E45-4843-99D0-286A80D838B7}"/>
    <cellStyle name="20% - Accent6 13 2" xfId="1187" xr:uid="{6F8FD745-81F2-494F-A01C-FAFB90C97B15}"/>
    <cellStyle name="20% - Accent6 13 2 2" xfId="2919" xr:uid="{4B56035A-65F3-4A0B-A6DB-5AB1CE747D00}"/>
    <cellStyle name="20% - Accent6 13 2 2 2" xfId="6212" xr:uid="{B0440049-311C-480A-8698-F408668A3025}"/>
    <cellStyle name="20% - Accent6 13 2 2 3" xfId="9508" xr:uid="{4EB6C015-322F-4DE0-A7BB-1AE522F63828}"/>
    <cellStyle name="20% - Accent6 13 2 3" xfId="4545" xr:uid="{F3E77541-C404-414F-9C9D-05533752182F}"/>
    <cellStyle name="20% - Accent6 13 2 4" xfId="7840" xr:uid="{F9831DC3-779D-41C5-8F5D-8B84EC770757}"/>
    <cellStyle name="20% - Accent6 13 3" xfId="2531" xr:uid="{13FC8908-AC2B-4CA8-B870-0A21F44DC013}"/>
    <cellStyle name="20% - Accent6 13 3 2" xfId="5824" xr:uid="{CCB38832-0D22-422D-A6C5-D4C375B7A54C}"/>
    <cellStyle name="20% - Accent6 13 3 3" xfId="9120" xr:uid="{233386AD-49DA-4F09-B9D0-2D0610C1A9FE}"/>
    <cellStyle name="20% - Accent6 13 4" xfId="4158" xr:uid="{C95AF702-9EC5-4734-9C05-505B619B8AF5}"/>
    <cellStyle name="20% - Accent6 13 5" xfId="7451" xr:uid="{925E676D-B1C9-4C4C-BC3E-89CDAF6BE51E}"/>
    <cellStyle name="20% - Accent6 14" xfId="774" xr:uid="{BDEA0DB7-78E0-4B8D-842B-1F78B1AC2CC2}"/>
    <cellStyle name="20% - Accent6 14 2" xfId="1202" xr:uid="{EFDAABDB-6CAA-418C-909E-17EBBF689CC8}"/>
    <cellStyle name="20% - Accent6 14 2 2" xfId="2934" xr:uid="{823C42BA-A4A1-4D9C-9096-497A45FC6D1B}"/>
    <cellStyle name="20% - Accent6 14 2 2 2" xfId="6227" xr:uid="{E5705DE8-C66D-41AC-AF90-BBA44856E625}"/>
    <cellStyle name="20% - Accent6 14 2 2 3" xfId="9523" xr:uid="{F813C2B4-9A6F-4F2E-A296-59149FCA04B3}"/>
    <cellStyle name="20% - Accent6 14 2 3" xfId="4560" xr:uid="{9F2C44A8-65A3-46E2-AA42-9E4A11EA933E}"/>
    <cellStyle name="20% - Accent6 14 2 4" xfId="7855" xr:uid="{8B7DEE16-7F17-4E77-B984-317A7DDFC3B3}"/>
    <cellStyle name="20% - Accent6 14 3" xfId="2564" xr:uid="{684E9174-85F0-4063-9B73-9EF47AE78394}"/>
    <cellStyle name="20% - Accent6 14 3 2" xfId="5857" xr:uid="{0C885F18-07EE-46B6-96AA-F15072E0AEA6}"/>
    <cellStyle name="20% - Accent6 14 3 3" xfId="9153" xr:uid="{82FA43D3-054A-4C86-9810-FEF714E7DBD1}"/>
    <cellStyle name="20% - Accent6 14 4" xfId="4191" xr:uid="{E75D6314-92FC-4036-97E5-0E2EC4D236B4}"/>
    <cellStyle name="20% - Accent6 14 5" xfId="7484" xr:uid="{AE07FCE9-930C-46EF-99D8-26322D26E6E0}"/>
    <cellStyle name="20% - Accent6 15" xfId="807" xr:uid="{92596B7B-9538-483F-A4E9-932A53211564}"/>
    <cellStyle name="20% - Accent6 15 2" xfId="1217" xr:uid="{6AB14515-4D09-43B3-B9A8-2C51821D1A93}"/>
    <cellStyle name="20% - Accent6 15 2 2" xfId="2949" xr:uid="{4F3E1F5D-A2C8-4A41-B7EA-8DBF088D0772}"/>
    <cellStyle name="20% - Accent6 15 2 2 2" xfId="6242" xr:uid="{4404DD74-DEAE-4425-9C24-67BA4807E9DE}"/>
    <cellStyle name="20% - Accent6 15 2 2 3" xfId="9538" xr:uid="{E7D0B36D-32EF-4F6B-82F2-F5021C574826}"/>
    <cellStyle name="20% - Accent6 15 2 3" xfId="4575" xr:uid="{DBB617F1-65E9-4BEA-8A4E-9058BDDDB323}"/>
    <cellStyle name="20% - Accent6 15 2 4" xfId="7870" xr:uid="{18302203-55EB-45E0-B5E1-E3A9E8FF2FA0}"/>
    <cellStyle name="20% - Accent6 15 3" xfId="2597" xr:uid="{7E78A64C-0CAD-4194-B4F8-57352F941C7E}"/>
    <cellStyle name="20% - Accent6 15 3 2" xfId="5890" xr:uid="{3F5ED9F9-8CF9-45E6-B5C2-173E17632A8E}"/>
    <cellStyle name="20% - Accent6 15 3 3" xfId="9186" xr:uid="{F95CD859-0D77-4F58-9C2E-C80066C34C47}"/>
    <cellStyle name="20% - Accent6 15 4" xfId="4224" xr:uid="{0CDBC12C-DB08-41CA-BC60-4B221F052E6C}"/>
    <cellStyle name="20% - Accent6 15 5" xfId="7517" xr:uid="{E2B8DAEE-D016-460D-AA58-76A8B9292105}"/>
    <cellStyle name="20% - Accent6 16" xfId="850" xr:uid="{0D494AE9-66DF-4216-A2C3-6A1E35F52E09}"/>
    <cellStyle name="20% - Accent6 16 2" xfId="1232" xr:uid="{8442390A-C496-434F-9444-4AE8288587EA}"/>
    <cellStyle name="20% - Accent6 16 2 2" xfId="2964" xr:uid="{BEAE9CD3-6988-49D5-BD84-1B099B803733}"/>
    <cellStyle name="20% - Accent6 16 2 2 2" xfId="6257" xr:uid="{20ECFDF3-9497-483C-98DA-BD4B0ABDE9C2}"/>
    <cellStyle name="20% - Accent6 16 2 2 3" xfId="9553" xr:uid="{876B374F-4299-40E4-B6FD-B26A20A8193C}"/>
    <cellStyle name="20% - Accent6 16 2 3" xfId="4590" xr:uid="{CD86994B-898C-4B56-9201-91CAAB840719}"/>
    <cellStyle name="20% - Accent6 16 2 4" xfId="7885" xr:uid="{398453B1-9C7A-4308-8E59-6696C0F2ACC4}"/>
    <cellStyle name="20% - Accent6 16 3" xfId="2631" xr:uid="{FF05BF76-1DCA-4976-BB87-A6A0E961A95D}"/>
    <cellStyle name="20% - Accent6 16 3 2" xfId="5924" xr:uid="{41A4CD0B-3589-4CA5-A7D7-7EAC6E3F03AB}"/>
    <cellStyle name="20% - Accent6 16 3 3" xfId="9220" xr:uid="{1857AC65-ADA0-42EA-A1F0-CFD89FAD0A59}"/>
    <cellStyle name="20% - Accent6 16 4" xfId="4257" xr:uid="{1FD9C6AC-6E2F-409B-96D6-A5499D94E01E}"/>
    <cellStyle name="20% - Accent6 16 5" xfId="7551" xr:uid="{BFE15ACD-CF52-4381-B30E-5E30A5D6E0AF}"/>
    <cellStyle name="20% - Accent6 17" xfId="894" xr:uid="{D67F3606-AAEF-4A3C-B8D4-E6C1E21BF443}"/>
    <cellStyle name="20% - Accent6 17 2" xfId="1256" xr:uid="{D2BF4357-0527-4300-9D64-202BE82A2CB8}"/>
    <cellStyle name="20% - Accent6 17 2 2" xfId="2986" xr:uid="{BC4D85E0-E37C-4D48-B6AB-CC76A852706B}"/>
    <cellStyle name="20% - Accent6 17 2 2 2" xfId="6279" xr:uid="{F9D5AC23-6B3C-4F3E-A107-EA4F93207C2E}"/>
    <cellStyle name="20% - Accent6 17 2 2 3" xfId="9575" xr:uid="{BCBADBB9-DD87-42A8-A472-4E8C7AE2A1F5}"/>
    <cellStyle name="20% - Accent6 17 2 3" xfId="4612" xr:uid="{A5F84991-F3F3-4C39-A3AE-2C9C9B258A7F}"/>
    <cellStyle name="20% - Accent6 17 2 4" xfId="7908" xr:uid="{82DA17B9-25CC-497B-8FC0-5B52D9DB40BE}"/>
    <cellStyle name="20% - Accent6 17 3" xfId="2674" xr:uid="{EE6E99C3-AF52-4C2E-9DB2-F83ADC4E6706}"/>
    <cellStyle name="20% - Accent6 17 3 2" xfId="5967" xr:uid="{DF5F574E-347B-4EED-98A7-8281EF9658E9}"/>
    <cellStyle name="20% - Accent6 17 3 3" xfId="9263" xr:uid="{CC8C784A-C2B9-4B35-B489-B448713A2779}"/>
    <cellStyle name="20% - Accent6 17 4" xfId="4300" xr:uid="{5E61D87E-FB31-487C-ABB7-6B162CDDB1FB}"/>
    <cellStyle name="20% - Accent6 17 5" xfId="7594" xr:uid="{9F6DBB2A-DC0B-49C2-B6D9-6013A7BBB1EB}"/>
    <cellStyle name="20% - Accent6 18" xfId="931" xr:uid="{5E66B597-6086-4661-BCB4-5250BABFC360}"/>
    <cellStyle name="20% - Accent6 18 2" xfId="1271" xr:uid="{6145D849-FCFF-4209-9DE1-8CB94A0FE4D5}"/>
    <cellStyle name="20% - Accent6 18 2 2" xfId="3001" xr:uid="{90E814AB-7915-4C43-9FD0-D11519D64F3D}"/>
    <cellStyle name="20% - Accent6 18 2 2 2" xfId="6294" xr:uid="{C680C90B-D121-4A18-84C3-2367885B047D}"/>
    <cellStyle name="20% - Accent6 18 2 2 3" xfId="9590" xr:uid="{7CB8C28C-79DA-4D06-80A9-66C939AE2B6F}"/>
    <cellStyle name="20% - Accent6 18 2 3" xfId="4627" xr:uid="{1A299256-988C-4BB2-A816-D48442EF64F3}"/>
    <cellStyle name="20% - Accent6 18 2 4" xfId="7923" xr:uid="{4A043539-D3BA-4737-8E9C-1171F2DFAA84}"/>
    <cellStyle name="20% - Accent6 18 3" xfId="2711" xr:uid="{5A2DA672-5790-4BAD-90A3-3CF74DEF62F7}"/>
    <cellStyle name="20% - Accent6 18 3 2" xfId="6004" xr:uid="{0C4E9477-F269-4861-87E6-C4D1549BA721}"/>
    <cellStyle name="20% - Accent6 18 3 3" xfId="9300" xr:uid="{EFBE5510-2B98-4D3F-9C89-617DA4A90E6C}"/>
    <cellStyle name="20% - Accent6 18 4" xfId="4337" xr:uid="{16F0D7F6-A095-46AE-8B8F-8FD6D42E21D6}"/>
    <cellStyle name="20% - Accent6 18 5" xfId="7631" xr:uid="{93160B09-BDA6-445C-B68E-B00D23FF55CE}"/>
    <cellStyle name="20% - Accent6 19" xfId="1286" xr:uid="{AF9B243F-1AC5-4B81-9652-7969AF2A221B}"/>
    <cellStyle name="20% - Accent6 19 2" xfId="3016" xr:uid="{7772714A-4AE0-4C47-B82B-1B160F990E6E}"/>
    <cellStyle name="20% - Accent6 19 2 2" xfId="6309" xr:uid="{FD1E0E57-249D-4D12-BD1A-AE6893E7C8E8}"/>
    <cellStyle name="20% - Accent6 19 2 3" xfId="9605" xr:uid="{57EAAE88-7BA3-46DD-B739-256949AC34A7}"/>
    <cellStyle name="20% - Accent6 19 3" xfId="4642" xr:uid="{6F82E3C9-679D-40D1-BFFD-2BAE8369DAEE}"/>
    <cellStyle name="20% - Accent6 19 4" xfId="7938" xr:uid="{77C211E9-3298-4600-AACC-1C16D7B8F4D2}"/>
    <cellStyle name="20% - Accent6 2" xfId="109" xr:uid="{08FACB0B-5CB1-4F26-9E42-EBDE34BD40FF}"/>
    <cellStyle name="20% - Accent6 2 10" xfId="668" xr:uid="{54F125BF-902A-492C-AB39-A4F9BF19FD97}"/>
    <cellStyle name="20% - Accent6 2 10 2" xfId="2466" xr:uid="{71CE2F35-205B-4A73-B5D6-CA4882C6E857}"/>
    <cellStyle name="20% - Accent6 2 10 2 2" xfId="5759" xr:uid="{4F92667D-4386-456D-80C4-D8059F74413A}"/>
    <cellStyle name="20% - Accent6 2 10 2 3" xfId="9055" xr:uid="{81B26471-AEED-4893-A029-16D20E2EF120}"/>
    <cellStyle name="20% - Accent6 2 10 3" xfId="4093" xr:uid="{2AD16148-6F44-4251-900A-7FCC70D104D7}"/>
    <cellStyle name="20% - Accent6 2 10 4" xfId="7386" xr:uid="{F5CDF638-D534-4690-A856-A11255E00A75}"/>
    <cellStyle name="20% - Accent6 2 11" xfId="709" xr:uid="{85106B14-4AA8-4F50-8620-570CC3F926D7}"/>
    <cellStyle name="20% - Accent6 2 11 2" xfId="2499" xr:uid="{C13C7E63-32CD-4E64-B75F-8C2E17AE10D1}"/>
    <cellStyle name="20% - Accent6 2 11 2 2" xfId="5792" xr:uid="{33067E98-1CC0-4888-B41F-54ABFD07E380}"/>
    <cellStyle name="20% - Accent6 2 11 2 3" xfId="9088" xr:uid="{B951E9DC-F454-4DC6-B30E-175A26E21487}"/>
    <cellStyle name="20% - Accent6 2 11 3" xfId="4126" xr:uid="{F6614B6F-9959-4FC5-8BF5-A617D1F7F7F1}"/>
    <cellStyle name="20% - Accent6 2 11 4" xfId="7419" xr:uid="{07326214-7682-4DDC-BDFB-D58CCB3CE3E7}"/>
    <cellStyle name="20% - Accent6 2 12" xfId="742" xr:uid="{9B804526-5AE3-4258-8A29-9B0FE4BC89E5}"/>
    <cellStyle name="20% - Accent6 2 12 2" xfId="2532" xr:uid="{E37304B0-7277-4FBA-8BF2-855B3DE59F24}"/>
    <cellStyle name="20% - Accent6 2 12 2 2" xfId="5825" xr:uid="{8602DE7C-8659-4D21-8C35-373B880DF447}"/>
    <cellStyle name="20% - Accent6 2 12 2 3" xfId="9121" xr:uid="{BC85BB1B-B876-4AC1-A865-F73134BA457D}"/>
    <cellStyle name="20% - Accent6 2 12 3" xfId="4159" xr:uid="{9330336A-719C-4506-B853-BC52EB898F40}"/>
    <cellStyle name="20% - Accent6 2 12 4" xfId="7452" xr:uid="{60251BB1-C6DE-4BDA-851A-EBF256B32E2B}"/>
    <cellStyle name="20% - Accent6 2 13" xfId="775" xr:uid="{D84E0B58-6CFC-4DD2-980D-29759F5B569F}"/>
    <cellStyle name="20% - Accent6 2 13 2" xfId="2565" xr:uid="{143102F6-FECE-404F-81FF-775BB52366C6}"/>
    <cellStyle name="20% - Accent6 2 13 2 2" xfId="5858" xr:uid="{97FD65D2-B7F2-4731-955C-55A8129925C4}"/>
    <cellStyle name="20% - Accent6 2 13 2 3" xfId="9154" xr:uid="{9871DAD8-EC99-42EB-B2A8-AAAD9A4E5B29}"/>
    <cellStyle name="20% - Accent6 2 13 3" xfId="4192" xr:uid="{613C8274-F0E0-4A2A-8BE6-13DC3B763539}"/>
    <cellStyle name="20% - Accent6 2 13 4" xfId="7485" xr:uid="{CCA4F10A-F3D9-480F-BEF4-437B0134500E}"/>
    <cellStyle name="20% - Accent6 2 14" xfId="808" xr:uid="{10D4FC82-E31C-4FED-A6DB-E02F781F4FB8}"/>
    <cellStyle name="20% - Accent6 2 14 2" xfId="2598" xr:uid="{1D30F118-3583-4EDD-A5A1-941601A065C9}"/>
    <cellStyle name="20% - Accent6 2 14 2 2" xfId="5891" xr:uid="{315E0E80-4ECF-4A6A-8728-C45FDFE4401F}"/>
    <cellStyle name="20% - Accent6 2 14 2 3" xfId="9187" xr:uid="{A62A0169-CCA2-4D13-862A-B03CD108474B}"/>
    <cellStyle name="20% - Accent6 2 14 3" xfId="4225" xr:uid="{59C40737-E3F5-491B-B065-4B02A7BF299F}"/>
    <cellStyle name="20% - Accent6 2 14 4" xfId="7518" xr:uid="{925F5B6B-B8B3-4996-842B-97749DFF7D0E}"/>
    <cellStyle name="20% - Accent6 2 15" xfId="851" xr:uid="{DE7908C5-682F-4099-9AE6-8EC65372FA21}"/>
    <cellStyle name="20% - Accent6 2 15 2" xfId="2632" xr:uid="{86949801-B1B4-4936-BA87-3256AA7B022E}"/>
    <cellStyle name="20% - Accent6 2 15 2 2" xfId="5925" xr:uid="{8F449260-F31A-4D19-BF36-0FD10E8BB8B4}"/>
    <cellStyle name="20% - Accent6 2 15 2 3" xfId="9221" xr:uid="{E089C7E1-7D78-42E1-8C04-2B33DC5A1669}"/>
    <cellStyle name="20% - Accent6 2 15 3" xfId="4258" xr:uid="{9216BF73-81A0-4EC2-AAA0-679D48E0EBAB}"/>
    <cellStyle name="20% - Accent6 2 15 4" xfId="7552" xr:uid="{F03B7E3B-6D49-49D5-918B-3CDA48EE4192}"/>
    <cellStyle name="20% - Accent6 2 16" xfId="895" xr:uid="{738AA50C-726C-4551-AB72-E7A5DA9DF117}"/>
    <cellStyle name="20% - Accent6 2 16 2" xfId="2675" xr:uid="{35C935FC-3D84-445A-BF4B-E5856D9A4AAB}"/>
    <cellStyle name="20% - Accent6 2 16 2 2" xfId="5968" xr:uid="{D503F9E1-94DB-4437-8ABD-645A938BF47B}"/>
    <cellStyle name="20% - Accent6 2 16 2 3" xfId="9264" xr:uid="{0C73134C-ECEB-489F-B2A8-5F5A032D394E}"/>
    <cellStyle name="20% - Accent6 2 16 3" xfId="4301" xr:uid="{3DE550C2-95BF-4529-9940-C403D497CD8D}"/>
    <cellStyle name="20% - Accent6 2 16 4" xfId="7595" xr:uid="{0B4D21EA-3DD7-49CD-8886-CB13E6BDC691}"/>
    <cellStyle name="20% - Accent6 2 17" xfId="932" xr:uid="{0345A5C2-D52B-4589-A226-AFA6CD3AC3A9}"/>
    <cellStyle name="20% - Accent6 2 17 2" xfId="2712" xr:uid="{5F5A5C29-8FE3-4A3F-BFCE-3AFCA2599281}"/>
    <cellStyle name="20% - Accent6 2 17 2 2" xfId="6005" xr:uid="{B88A8789-5704-4DA0-B7E9-6E4FA05D14F6}"/>
    <cellStyle name="20% - Accent6 2 17 2 3" xfId="9301" xr:uid="{3119DAD8-0471-458A-9988-F6781561CACB}"/>
    <cellStyle name="20% - Accent6 2 17 3" xfId="4338" xr:uid="{C8702B23-0EC3-458D-8898-AB0A233D1544}"/>
    <cellStyle name="20% - Accent6 2 17 4" xfId="7632" xr:uid="{D73ED715-3286-48EF-BD3F-715F4C809F90}"/>
    <cellStyle name="20% - Accent6 2 18" xfId="967" xr:uid="{F0FE6D0B-1DAF-4B52-B870-29BD0E6FAF13}"/>
    <cellStyle name="20% - Accent6 2 18 2" xfId="2740" xr:uid="{01435C2C-047C-4E22-89D4-DB25D2C1A5C2}"/>
    <cellStyle name="20% - Accent6 2 18 2 2" xfId="6033" xr:uid="{658F098B-F958-4A87-A43A-0006135108D2}"/>
    <cellStyle name="20% - Accent6 2 18 2 3" xfId="9329" xr:uid="{5C4AD457-7E6E-4994-B4AE-AA5EA211579E}"/>
    <cellStyle name="20% - Accent6 2 18 3" xfId="4366" xr:uid="{A90DE2CE-F5A0-4235-B9C7-C7377468291D}"/>
    <cellStyle name="20% - Accent6 2 18 4" xfId="7660" xr:uid="{75BB1732-8E57-429E-B626-DB7674803542}"/>
    <cellStyle name="20% - Accent6 2 19" xfId="2084" xr:uid="{5BABFDDF-4D7F-4704-AE64-91FD63E6DD70}"/>
    <cellStyle name="20% - Accent6 2 19 2" xfId="5407" xr:uid="{460E7B1A-E06B-46BF-B69F-587177985929}"/>
    <cellStyle name="20% - Accent6 2 19 3" xfId="8703" xr:uid="{DF0997C1-6C4A-4AA6-9222-E5B074F329B7}"/>
    <cellStyle name="20% - Accent6 2 2" xfId="339" xr:uid="{49D5EDB4-E16A-4ACE-804F-FE89DEEBA5C8}"/>
    <cellStyle name="20% - Accent6 2 2 2" xfId="2192" xr:uid="{C822B199-32DF-4FC9-903E-846342C4F078}"/>
    <cellStyle name="20% - Accent6 2 2 2 2" xfId="5493" xr:uid="{D13F7BA1-2E44-4028-A8EB-3FA214740DB5}"/>
    <cellStyle name="20% - Accent6 2 2 2 3" xfId="8789" xr:uid="{AD74E057-47E4-4E34-8D76-87A58D9420CA}"/>
    <cellStyle name="20% - Accent6 2 2 3" xfId="3827" xr:uid="{4D38CE07-8246-4B13-9418-953BE58399A5}"/>
    <cellStyle name="20% - Accent6 2 2 4" xfId="7120" xr:uid="{1D2BA113-23B6-4680-989A-2CDE42121BA1}"/>
    <cellStyle name="20% - Accent6 2 20" xfId="2159" xr:uid="{90C786FD-76BF-4685-A611-883F2C27B85C}"/>
    <cellStyle name="20% - Accent6 2 20 2" xfId="5463" xr:uid="{0A9F5658-3BC1-47B8-8CEF-BBFC8521071B}"/>
    <cellStyle name="20% - Accent6 2 20 3" xfId="8759" xr:uid="{1FC11D77-38DD-4220-BDAB-59A7949454CF}"/>
    <cellStyle name="20% - Accent6 2 21" xfId="3799" xr:uid="{AE547C32-3ED8-4CD5-9D70-D712FF9A3E05}"/>
    <cellStyle name="20% - Accent6 2 21 2" xfId="10370" xr:uid="{2DFDD156-8322-4303-B131-20B94384E9C9}"/>
    <cellStyle name="20% - Accent6 2 22" xfId="10424" xr:uid="{F71EDA24-5FF9-4AF6-9FC5-E3534EB142CC}"/>
    <cellStyle name="20% - Accent6 2 23" xfId="10465" xr:uid="{359AA9A6-70F4-4F39-8ED0-912C1AC78BDC}"/>
    <cellStyle name="20% - Accent6 2 24" xfId="7092" xr:uid="{33E140E6-4A6F-4E97-8CEB-C1FD531A3D40}"/>
    <cellStyle name="20% - Accent6 2 3" xfId="428" xr:uid="{4E1EA7C8-5950-4ECA-AE3B-45FF28C97B7F}"/>
    <cellStyle name="20% - Accent6 2 3 2" xfId="2226" xr:uid="{0B074F0C-DAF7-4EC3-A00B-ED96D6F2AD00}"/>
    <cellStyle name="20% - Accent6 2 3 2 2" xfId="5526" xr:uid="{3657B45F-CF24-4D19-B99D-DADA6EEAFFB0}"/>
    <cellStyle name="20% - Accent6 2 3 2 3" xfId="8822" xr:uid="{2EE57F44-80E3-44A2-B428-E074EBE36395}"/>
    <cellStyle name="20% - Accent6 2 3 3" xfId="3860" xr:uid="{FE208386-4A44-4694-B16D-33B965A657EA}"/>
    <cellStyle name="20% - Accent6 2 3 4" xfId="7153" xr:uid="{1B977D6D-C731-4890-AAE9-D7161B5D2A47}"/>
    <cellStyle name="20% - Accent6 2 4" xfId="461" xr:uid="{99A25D8F-86E8-4261-B561-325046248B0B}"/>
    <cellStyle name="20% - Accent6 2 4 2" xfId="2259" xr:uid="{3F7F01CD-C6BF-4929-8B65-1D8605AB7FD4}"/>
    <cellStyle name="20% - Accent6 2 4 2 2" xfId="5559" xr:uid="{DA159DDD-AEC4-41B7-A27E-1E2F05CE4C35}"/>
    <cellStyle name="20% - Accent6 2 4 2 3" xfId="8855" xr:uid="{A88D9A83-DFAB-4CAC-BFE1-CFFC981F48C4}"/>
    <cellStyle name="20% - Accent6 2 4 3" xfId="3893" xr:uid="{D4746C7F-B3A5-45B7-B43C-473C4A3E5683}"/>
    <cellStyle name="20% - Accent6 2 4 4" xfId="7186" xr:uid="{0877ED0F-853B-43A8-B7E0-193F3B0D71A9}"/>
    <cellStyle name="20% - Accent6 2 5" xfId="507" xr:uid="{B10B65C9-92B8-475D-B3AB-C9E5AC859B0F}"/>
    <cellStyle name="20% - Accent6 2 5 2" xfId="2305" xr:uid="{102FC081-4435-4123-87DB-65820FEC7B22}"/>
    <cellStyle name="20% - Accent6 2 5 2 2" xfId="5605" xr:uid="{711697C7-2C42-40BE-9B47-1F07FBE7CC70}"/>
    <cellStyle name="20% - Accent6 2 5 2 3" xfId="8901" xr:uid="{C943753F-E3B3-4C24-8398-B42576C726C0}"/>
    <cellStyle name="20% - Accent6 2 5 3" xfId="3939" xr:uid="{D1CF6B49-31C1-4F51-92BA-C1F2E349AF3A}"/>
    <cellStyle name="20% - Accent6 2 5 4" xfId="7232" xr:uid="{B99F7CEE-25AB-451C-A575-FD4D0F965C84}"/>
    <cellStyle name="20% - Accent6 2 6" xfId="531" xr:uid="{3538DECA-22F7-4A75-82F6-859DD725E8E1}"/>
    <cellStyle name="20% - Accent6 2 6 2" xfId="2329" xr:uid="{6C3A50CE-8DDB-4574-B130-F5659A539C4D}"/>
    <cellStyle name="20% - Accent6 2 6 2 2" xfId="5627" xr:uid="{F3C5ED75-FD2B-4BCC-A441-693BFEA7DC6C}"/>
    <cellStyle name="20% - Accent6 2 6 2 3" xfId="8923" xr:uid="{A2B0A45D-739B-4DB1-BC5C-9DF13811A008}"/>
    <cellStyle name="20% - Accent6 2 6 3" xfId="3961" xr:uid="{5C8438C1-0627-468D-9EA2-A9C7CD045D7D}"/>
    <cellStyle name="20% - Accent6 2 6 4" xfId="7254" xr:uid="{0E80D63E-3D8C-492B-AAC8-B18AABD68DB2}"/>
    <cellStyle name="20% - Accent6 2 7" xfId="567" xr:uid="{EB42CC01-55D9-45B2-9D20-479A2809D63B}"/>
    <cellStyle name="20% - Accent6 2 7 2" xfId="2365" xr:uid="{9E529B42-6195-4387-87A5-739E04AD924D}"/>
    <cellStyle name="20% - Accent6 2 7 2 2" xfId="5660" xr:uid="{BF2A0500-3A27-44E5-8013-4C2284B10127}"/>
    <cellStyle name="20% - Accent6 2 7 2 3" xfId="8956" xr:uid="{63E42775-ACC7-476F-80AA-F358A112AA9E}"/>
    <cellStyle name="20% - Accent6 2 7 3" xfId="3994" xr:uid="{41617E7C-9ED6-4571-8B19-CE2B205C3CD9}"/>
    <cellStyle name="20% - Accent6 2 7 4" xfId="7287" xr:uid="{93A75EBC-1EAD-4EED-81E4-C4D9D8519CA4}"/>
    <cellStyle name="20% - Accent6 2 8" xfId="602" xr:uid="{D8956513-AA18-4860-B9B4-AC26CD53F196}"/>
    <cellStyle name="20% - Accent6 2 8 2" xfId="2400" xr:uid="{E3B589EF-B63A-4713-9832-7DC3B6ADC72C}"/>
    <cellStyle name="20% - Accent6 2 8 2 2" xfId="5693" xr:uid="{5E5CAB2A-CC8D-49E2-83EC-D1C1E21529F9}"/>
    <cellStyle name="20% - Accent6 2 8 2 3" xfId="8989" xr:uid="{E4AAD485-EE83-4261-ACBB-58617E0938AD}"/>
    <cellStyle name="20% - Accent6 2 8 3" xfId="4027" xr:uid="{3AC5B167-A56A-4BFA-AC61-6E5A098C0318}"/>
    <cellStyle name="20% - Accent6 2 8 4" xfId="7320" xr:uid="{C06543DA-2B5A-4228-8D5D-57912FE845F8}"/>
    <cellStyle name="20% - Accent6 2 9" xfId="635" xr:uid="{D9F0B208-A059-4974-A85B-9A6E64D3BB56}"/>
    <cellStyle name="20% - Accent6 2 9 2" xfId="2433" xr:uid="{3A553634-2CF4-46F2-8E6C-BF798E431F8D}"/>
    <cellStyle name="20% - Accent6 2 9 2 2" xfId="5726" xr:uid="{85F1253B-4722-46B2-A0C4-14CBB78C99B6}"/>
    <cellStyle name="20% - Accent6 2 9 2 3" xfId="9022" xr:uid="{B8A87EA5-7324-48BB-BAA2-E14C95F42BC2}"/>
    <cellStyle name="20% - Accent6 2 9 3" xfId="4060" xr:uid="{E521C685-217D-40B6-A1B9-DB9F9F272C96}"/>
    <cellStyle name="20% - Accent6 2 9 4" xfId="7353" xr:uid="{6CB6598D-99C9-4E71-AB34-35FCA1FA9006}"/>
    <cellStyle name="20% - Accent6 20" xfId="1302" xr:uid="{3F1E30AE-7F0F-4AE3-B6A1-A7B001D392C8}"/>
    <cellStyle name="20% - Accent6 20 2" xfId="3031" xr:uid="{B3BCF57D-ECDD-401F-AD56-1D94B0499F33}"/>
    <cellStyle name="20% - Accent6 20 2 2" xfId="6324" xr:uid="{0921C340-36AE-4C60-8A25-BC8AC17853D8}"/>
    <cellStyle name="20% - Accent6 20 2 3" xfId="9620" xr:uid="{98802419-2E06-43FF-982D-1168C89EEDFA}"/>
    <cellStyle name="20% - Accent6 20 3" xfId="4657" xr:uid="{80E95128-71E2-49C6-AEA7-4CFC4378BCE8}"/>
    <cellStyle name="20% - Accent6 20 4" xfId="7953" xr:uid="{E516C906-2BE6-4C05-9098-C1ED6514CF3B}"/>
    <cellStyle name="20% - Accent6 21" xfId="1318" xr:uid="{4057419D-1E4D-4315-9A29-93D47B6389C0}"/>
    <cellStyle name="20% - Accent6 21 2" xfId="3046" xr:uid="{6FB95898-145E-41B3-B10B-D42977ED46A2}"/>
    <cellStyle name="20% - Accent6 21 2 2" xfId="6339" xr:uid="{51EC775B-64DE-4BC1-90AC-C69AF11496D0}"/>
    <cellStyle name="20% - Accent6 21 2 3" xfId="9635" xr:uid="{CBDF9F03-D791-4D53-A356-653254C18318}"/>
    <cellStyle name="20% - Accent6 21 3" xfId="4672" xr:uid="{4FDB27C8-EB55-4302-8AA0-29A78102769C}"/>
    <cellStyle name="20% - Accent6 21 4" xfId="7968" xr:uid="{B623401B-F97A-4FB3-8EF0-816469A1D38D}"/>
    <cellStyle name="20% - Accent6 22" xfId="1340" xr:uid="{ABC7B1C1-1DA5-4ED6-9B2E-DD11776E41BF}"/>
    <cellStyle name="20% - Accent6 22 2" xfId="3068" xr:uid="{FA3779D7-9579-4495-A815-2097B770489C}"/>
    <cellStyle name="20% - Accent6 22 2 2" xfId="6361" xr:uid="{E24A154B-A8FA-4889-A1BD-4E4B6D596569}"/>
    <cellStyle name="20% - Accent6 22 2 3" xfId="9657" xr:uid="{6931CA42-DDC2-49EE-B043-FA576E83DB02}"/>
    <cellStyle name="20% - Accent6 22 3" xfId="4694" xr:uid="{F9A7BF20-A44A-4AE7-868C-7C8369474555}"/>
    <cellStyle name="20% - Accent6 22 4" xfId="7990" xr:uid="{B65BB7B0-BABF-4259-A327-59FD6202E63C}"/>
    <cellStyle name="20% - Accent6 23" xfId="1358" xr:uid="{FC33E6EE-0036-43DA-A3C3-777D0F5409CB}"/>
    <cellStyle name="20% - Accent6 23 2" xfId="3083" xr:uid="{DC93AB7A-AD23-47A9-99A5-4F266E7CF52B}"/>
    <cellStyle name="20% - Accent6 23 2 2" xfId="6376" xr:uid="{F3B7AD3F-9D4F-47A5-AE97-A2CC6D27F95F}"/>
    <cellStyle name="20% - Accent6 23 2 3" xfId="9672" xr:uid="{03A58F40-8D35-413C-85F3-CEAD2169984F}"/>
    <cellStyle name="20% - Accent6 23 3" xfId="4709" xr:uid="{C8F1E9B9-87BA-497A-AF6E-EC64A68D52B6}"/>
    <cellStyle name="20% - Accent6 23 4" xfId="8005" xr:uid="{39E3CFC1-EEB8-4084-98EE-74A170902DC2}"/>
    <cellStyle name="20% - Accent6 24" xfId="1374" xr:uid="{1D27805E-0C0E-4BDC-8EDD-90A0E1FEABDE}"/>
    <cellStyle name="20% - Accent6 24 2" xfId="3098" xr:uid="{51B3E4EB-95E2-4DF9-BFF0-494D5CC24A17}"/>
    <cellStyle name="20% - Accent6 24 2 2" xfId="6391" xr:uid="{5E530B82-330D-48E1-AA4B-1C8B8AC4F44E}"/>
    <cellStyle name="20% - Accent6 24 2 3" xfId="9687" xr:uid="{DED4078B-B7AB-4766-BB2F-5336F4A22FBF}"/>
    <cellStyle name="20% - Accent6 24 3" xfId="4724" xr:uid="{564EEB8D-F099-41D3-A411-7F67556DD089}"/>
    <cellStyle name="20% - Accent6 24 4" xfId="8020" xr:uid="{B5FC2023-6A15-470B-B937-044929B7C873}"/>
    <cellStyle name="20% - Accent6 25" xfId="1391" xr:uid="{51386AE5-B3FA-4E96-90EF-9CDE80AB0259}"/>
    <cellStyle name="20% - Accent6 25 2" xfId="3114" xr:uid="{A5924D8C-25C6-492B-B728-13E8DCD63609}"/>
    <cellStyle name="20% - Accent6 25 2 2" xfId="6407" xr:uid="{E388858B-9379-44E9-B214-0A94B31E00F9}"/>
    <cellStyle name="20% - Accent6 25 2 3" xfId="9703" xr:uid="{D205E15F-BB08-49F1-8F02-EADA49FD3BE4}"/>
    <cellStyle name="20% - Accent6 25 3" xfId="4740" xr:uid="{43BCD02C-0CD1-4219-80CD-CE6D98EA5988}"/>
    <cellStyle name="20% - Accent6 25 4" xfId="8036" xr:uid="{29C8AD6B-0E49-4D17-8480-E1F93625CAD9}"/>
    <cellStyle name="20% - Accent6 26" xfId="1413" xr:uid="{AB1A80DA-5693-400D-87A3-2E4E97B30252}"/>
    <cellStyle name="20% - Accent6 26 2" xfId="3136" xr:uid="{925723C8-F640-4237-A23C-93C5E3DCAE93}"/>
    <cellStyle name="20% - Accent6 26 2 2" xfId="6429" xr:uid="{F2AC8ACC-8765-45E5-88CC-39C3F7D5A0CB}"/>
    <cellStyle name="20% - Accent6 26 2 3" xfId="9725" xr:uid="{3AF5E5C6-AB75-4B70-94CE-5E6108496D78}"/>
    <cellStyle name="20% - Accent6 26 3" xfId="4762" xr:uid="{9307F1EF-0431-4079-B138-8427DD96F7B9}"/>
    <cellStyle name="20% - Accent6 26 4" xfId="8058" xr:uid="{ED9BCAA1-9DBD-4BC7-BE71-7E69B3EEC460}"/>
    <cellStyle name="20% - Accent6 27" xfId="1428" xr:uid="{AA012A0E-86A1-4549-AB7E-ED5E3CFB1783}"/>
    <cellStyle name="20% - Accent6 27 2" xfId="3151" xr:uid="{46346CE1-B773-43BF-B75C-D7C4695F63EC}"/>
    <cellStyle name="20% - Accent6 27 2 2" xfId="6444" xr:uid="{6875517A-1C67-41FE-BE70-6A00321A5A01}"/>
    <cellStyle name="20% - Accent6 27 2 3" xfId="9740" xr:uid="{AFF1A3E5-8C3A-4CC3-B215-E4AAA97C8C9A}"/>
    <cellStyle name="20% - Accent6 27 3" xfId="4777" xr:uid="{941A222F-539C-4C16-BC30-F5C1F688395D}"/>
    <cellStyle name="20% - Accent6 27 4" xfId="8073" xr:uid="{996D451F-216F-48DA-AFBC-04200DE8EB42}"/>
    <cellStyle name="20% - Accent6 28" xfId="1443" xr:uid="{AC15A8B1-B54B-499D-8E49-8A8D4C51BF73}"/>
    <cellStyle name="20% - Accent6 28 2" xfId="3166" xr:uid="{97159CBB-7B85-4E58-BF79-9A8128C66DB2}"/>
    <cellStyle name="20% - Accent6 28 2 2" xfId="6459" xr:uid="{E0D717D8-8C4B-422D-9981-390AC8DB8D1E}"/>
    <cellStyle name="20% - Accent6 28 2 3" xfId="9755" xr:uid="{475E1B7A-BE72-41A6-8AAC-08E40E2669E9}"/>
    <cellStyle name="20% - Accent6 28 3" xfId="4792" xr:uid="{C66F7902-5C39-44CD-8469-845145144038}"/>
    <cellStyle name="20% - Accent6 28 4" xfId="8088" xr:uid="{7F595860-4EAC-4F78-8615-D6195E018CDF}"/>
    <cellStyle name="20% - Accent6 29" xfId="1458" xr:uid="{80B51555-322D-4A34-BBC0-0CE0DB749748}"/>
    <cellStyle name="20% - Accent6 29 2" xfId="3181" xr:uid="{C4011C56-6E73-4313-9278-F9B59CBC7CFB}"/>
    <cellStyle name="20% - Accent6 29 2 2" xfId="6474" xr:uid="{E1193AB5-CF59-4098-8329-C1B86AE8FA98}"/>
    <cellStyle name="20% - Accent6 29 2 3" xfId="9770" xr:uid="{E2AF229A-8387-4BDC-BB68-4EC8D4DCD23A}"/>
    <cellStyle name="20% - Accent6 29 3" xfId="4807" xr:uid="{B777278D-6B64-4B3B-AE82-6059DECD2C24}"/>
    <cellStyle name="20% - Accent6 29 4" xfId="8103" xr:uid="{832DF166-22F9-4254-BC5F-47D88CF30B86}"/>
    <cellStyle name="20% - Accent6 3" xfId="338" xr:uid="{1882C6C4-6643-4B9C-A699-B54C322EF8A4}"/>
    <cellStyle name="20% - Accent6 3 2" xfId="1021" xr:uid="{8E0E0CD2-A2C7-4D10-9D8E-B6EA91829F35}"/>
    <cellStyle name="20% - Accent6 3 2 2" xfId="2762" xr:uid="{774BDE64-19B8-438A-B06A-2F3E7C683422}"/>
    <cellStyle name="20% - Accent6 3 2 2 2" xfId="6055" xr:uid="{8DC5F188-3ED1-492C-87B4-0B7FC683EEC9}"/>
    <cellStyle name="20% - Accent6 3 2 2 3" xfId="9351" xr:uid="{66A7C871-069E-4D53-BA1D-3EDBC1F0E34E}"/>
    <cellStyle name="20% - Accent6 3 2 3" xfId="4388" xr:uid="{042B0E4B-6899-41B7-A030-26227277DBAB}"/>
    <cellStyle name="20% - Accent6 3 2 4" xfId="7683" xr:uid="{3F8A51FA-97CA-4777-AD49-F6CFAE434F13}"/>
    <cellStyle name="20% - Accent6 3 3" xfId="2191" xr:uid="{8AAAE49D-6674-4853-BCA6-945170DC434C}"/>
    <cellStyle name="20% - Accent6 3 3 2" xfId="5492" xr:uid="{BF535735-A099-4DF7-AFFE-09BBA25F15A3}"/>
    <cellStyle name="20% - Accent6 3 3 3" xfId="8788" xr:uid="{36A041F4-BA35-4CE4-B1B5-244E112F1F79}"/>
    <cellStyle name="20% - Accent6 3 4" xfId="3826" xr:uid="{486EF899-3BAA-4DA0-87FB-6B1ADB91D69D}"/>
    <cellStyle name="20% - Accent6 3 5" xfId="7119" xr:uid="{0B06363E-FFC5-4EEA-8068-F62CCAE4C949}"/>
    <cellStyle name="20% - Accent6 30" xfId="1482" xr:uid="{AE0D841D-595E-4591-B776-B686D43D9630}"/>
    <cellStyle name="20% - Accent6 30 2" xfId="3203" xr:uid="{964D902D-8AE8-48F8-9D9E-A70AC59F4ADB}"/>
    <cellStyle name="20% - Accent6 30 2 2" xfId="6496" xr:uid="{3327D31F-8F7B-4415-A490-E1A8FC124708}"/>
    <cellStyle name="20% - Accent6 30 2 3" xfId="9792" xr:uid="{D79BFA99-9620-4A9A-9D53-D828FA1CB1B8}"/>
    <cellStyle name="20% - Accent6 30 3" xfId="4829" xr:uid="{F4390F72-72F5-42A6-AB59-DD9DA4F765F5}"/>
    <cellStyle name="20% - Accent6 30 4" xfId="8125" xr:uid="{B0E132DB-F890-4BB5-8C7B-80184A825258}"/>
    <cellStyle name="20% - Accent6 31" xfId="1497" xr:uid="{2C475709-AF6D-4C71-B908-6953C348B3AD}"/>
    <cellStyle name="20% - Accent6 31 2" xfId="3218" xr:uid="{90BC4EFB-7EA3-4C20-ACB5-16649D539EFD}"/>
    <cellStyle name="20% - Accent6 31 2 2" xfId="6511" xr:uid="{86A89FE4-BC56-4CD9-8D0B-E703E78ECD50}"/>
    <cellStyle name="20% - Accent6 31 2 3" xfId="9807" xr:uid="{7E204A91-2C7B-4764-B8BB-70FF6288B3EB}"/>
    <cellStyle name="20% - Accent6 31 3" xfId="4844" xr:uid="{CEABDD77-9BD3-4497-BBE1-1EB2AFE46074}"/>
    <cellStyle name="20% - Accent6 31 4" xfId="8140" xr:uid="{1C1E326D-D599-4F98-82F3-6D8AC9F5959D}"/>
    <cellStyle name="20% - Accent6 32" xfId="1512" xr:uid="{8CAD2930-97D1-4929-BC19-17DDABF8F046}"/>
    <cellStyle name="20% - Accent6 32 2" xfId="3233" xr:uid="{0A1D7844-7B6D-4842-A2A6-2CB2AA99C2EB}"/>
    <cellStyle name="20% - Accent6 32 2 2" xfId="6526" xr:uid="{C77CFF43-3EE2-4A04-887D-B410A97E7ADC}"/>
    <cellStyle name="20% - Accent6 32 2 3" xfId="9822" xr:uid="{4EEDC703-CB22-4330-931A-8B3294C671D4}"/>
    <cellStyle name="20% - Accent6 32 3" xfId="4859" xr:uid="{4D3FB53C-E00A-4E55-AE62-9C71D764F857}"/>
    <cellStyle name="20% - Accent6 32 4" xfId="8155" xr:uid="{48D7EC94-7D3C-4026-99E6-DE7491A30D05}"/>
    <cellStyle name="20% - Accent6 33" xfId="1526" xr:uid="{34E22318-2D0B-4D57-8816-26EFA033CC50}"/>
    <cellStyle name="20% - Accent6 33 2" xfId="3247" xr:uid="{C02965CC-DE4B-4764-8034-1A48FFCB6B31}"/>
    <cellStyle name="20% - Accent6 33 2 2" xfId="6540" xr:uid="{AFF3B9DE-5884-4B34-8EBE-CD92C0BE61DC}"/>
    <cellStyle name="20% - Accent6 33 2 3" xfId="9836" xr:uid="{979A65E7-F098-42B1-B269-A4D7758D2C64}"/>
    <cellStyle name="20% - Accent6 33 3" xfId="4873" xr:uid="{ED6F48EA-6872-40F2-8C21-F793CA451815}"/>
    <cellStyle name="20% - Accent6 33 4" xfId="8169" xr:uid="{D2A4BC9D-2087-4429-8D5A-17B2F2568A53}"/>
    <cellStyle name="20% - Accent6 34" xfId="1546" xr:uid="{4AFA25C5-AB77-44B5-A7BE-C56B86B6AF59}"/>
    <cellStyle name="20% - Accent6 34 2" xfId="3267" xr:uid="{DF3CA651-E7E3-40A9-A8CB-616F5237E9EB}"/>
    <cellStyle name="20% - Accent6 34 2 2" xfId="6560" xr:uid="{F8703ED4-DE49-44BA-981A-3798D80E3E1D}"/>
    <cellStyle name="20% - Accent6 34 2 3" xfId="9856" xr:uid="{706975E2-45E5-4897-8FEE-6F4BDC07F66F}"/>
    <cellStyle name="20% - Accent6 34 3" xfId="4893" xr:uid="{DE7D608D-458D-476F-B095-859F722E9538}"/>
    <cellStyle name="20% - Accent6 34 4" xfId="8189" xr:uid="{102FBD10-17D5-4EB9-B23A-411FBE13101A}"/>
    <cellStyle name="20% - Accent6 35" xfId="1561" xr:uid="{9FF23771-B22F-4F0E-B05F-0E193D023F2C}"/>
    <cellStyle name="20% - Accent6 35 2" xfId="3282" xr:uid="{CDB1726E-B502-4C42-97AE-2C28807DC7C5}"/>
    <cellStyle name="20% - Accent6 35 2 2" xfId="6575" xr:uid="{943F1323-41BE-47FA-9EB7-8E7FC7DD31B2}"/>
    <cellStyle name="20% - Accent6 35 2 3" xfId="9871" xr:uid="{4FAB2695-9C16-4AA0-B2F3-01CF9FCFA530}"/>
    <cellStyle name="20% - Accent6 35 3" xfId="4908" xr:uid="{E7C58DF4-972D-4BD0-83F7-8308186FDDF2}"/>
    <cellStyle name="20% - Accent6 35 4" xfId="8204" xr:uid="{198A1B26-B657-4378-B66B-3FE1BA357845}"/>
    <cellStyle name="20% - Accent6 36" xfId="1576" xr:uid="{80DD47B7-F3C6-4A9E-97E5-A9E40777F80A}"/>
    <cellStyle name="20% - Accent6 36 2" xfId="3297" xr:uid="{B66DB27A-FBF8-4DA8-BD7D-7AE9EF738FA8}"/>
    <cellStyle name="20% - Accent6 36 2 2" xfId="6590" xr:uid="{2D1B469F-6302-4A59-A761-9CEB38DF509E}"/>
    <cellStyle name="20% - Accent6 36 2 3" xfId="9886" xr:uid="{6DB238DC-FF8B-463F-ACE9-5B5D76AD7C34}"/>
    <cellStyle name="20% - Accent6 36 3" xfId="4923" xr:uid="{438BB141-68A4-4B48-9505-80512100EA5C}"/>
    <cellStyle name="20% - Accent6 36 4" xfId="8219" xr:uid="{EAFA2814-2EB8-496D-89AA-771BA3066A12}"/>
    <cellStyle name="20% - Accent6 37" xfId="1591" xr:uid="{BBA4729A-E4B0-42B8-9B87-BBBC910F7E1F}"/>
    <cellStyle name="20% - Accent6 37 2" xfId="3312" xr:uid="{40A8F89B-08D3-4AFA-B335-643E90057B02}"/>
    <cellStyle name="20% - Accent6 37 2 2" xfId="6605" xr:uid="{C229722B-DA86-4239-9C76-9D9015FA7C30}"/>
    <cellStyle name="20% - Accent6 37 2 3" xfId="9901" xr:uid="{2995EA73-1DEE-490B-A9A3-47DC7E26B238}"/>
    <cellStyle name="20% - Accent6 37 3" xfId="4938" xr:uid="{1FB905D4-5985-4504-AC80-C04C1188F586}"/>
    <cellStyle name="20% - Accent6 37 4" xfId="8234" xr:uid="{FA8F9FED-D7A4-414D-8346-17435DD3186F}"/>
    <cellStyle name="20% - Accent6 38" xfId="1606" xr:uid="{285F43B9-F109-4AF5-9838-F864A21B3935}"/>
    <cellStyle name="20% - Accent6 38 2" xfId="3327" xr:uid="{45C0AD28-EE9E-4487-961C-9C0382E8C8CE}"/>
    <cellStyle name="20% - Accent6 38 2 2" xfId="6620" xr:uid="{00429019-0B2E-4DCE-8CFD-5AFF356AF972}"/>
    <cellStyle name="20% - Accent6 38 2 3" xfId="9916" xr:uid="{7C54A985-6B3A-42B3-9257-5ED343A64021}"/>
    <cellStyle name="20% - Accent6 38 3" xfId="4953" xr:uid="{3599B08E-541B-43A6-8F28-3A0907314F56}"/>
    <cellStyle name="20% - Accent6 38 4" xfId="8249" xr:uid="{0573779E-AEB0-497D-9321-46F5717BFB5C}"/>
    <cellStyle name="20% - Accent6 39" xfId="1630" xr:uid="{C2BDCC13-BC43-4FB4-A738-E442415BB35B}"/>
    <cellStyle name="20% - Accent6 39 2" xfId="3349" xr:uid="{9438B90D-314C-44FE-B214-DCDC6A002FAD}"/>
    <cellStyle name="20% - Accent6 39 2 2" xfId="6642" xr:uid="{8A4B4A0B-8F51-4D62-BCAC-32C555980052}"/>
    <cellStyle name="20% - Accent6 39 2 3" xfId="9938" xr:uid="{2C7D9D61-4480-4202-972E-7E5283385B83}"/>
    <cellStyle name="20% - Accent6 39 3" xfId="4975" xr:uid="{6B15686F-B3D7-4AC4-B096-9D984D7E967E}"/>
    <cellStyle name="20% - Accent6 39 4" xfId="8271" xr:uid="{422ADD7B-2665-48E9-AE24-E727DC8C11EE}"/>
    <cellStyle name="20% - Accent6 4" xfId="427" xr:uid="{9D294F6F-B7F7-43D6-9298-72AEB1753AE2}"/>
    <cellStyle name="20% - Accent6 4 2" xfId="1040" xr:uid="{54E6B907-2842-4304-8A0E-37DBBFBFAC04}"/>
    <cellStyle name="20% - Accent6 4 2 2" xfId="2779" xr:uid="{094CA785-A342-400A-86D9-EE695489BE27}"/>
    <cellStyle name="20% - Accent6 4 2 2 2" xfId="6072" xr:uid="{B901DBFD-C713-41CC-9CE2-D5477625E389}"/>
    <cellStyle name="20% - Accent6 4 2 2 3" xfId="9368" xr:uid="{0C24804F-988D-440A-B234-4BCDADBE8AFD}"/>
    <cellStyle name="20% - Accent6 4 2 3" xfId="4405" xr:uid="{9114797E-FC7F-4658-9FA9-EB70DE99F906}"/>
    <cellStyle name="20% - Accent6 4 2 4" xfId="7700" xr:uid="{523F9F28-F856-4EC0-8F10-0538DCC4A84D}"/>
    <cellStyle name="20% - Accent6 4 3" xfId="2225" xr:uid="{6C1D9D78-9440-46A4-AF93-A222DABB4A51}"/>
    <cellStyle name="20% - Accent6 4 3 2" xfId="5525" xr:uid="{4CB2B08C-BEF5-4438-935D-EA5B5B4E1E39}"/>
    <cellStyle name="20% - Accent6 4 3 3" xfId="8821" xr:uid="{CD007E31-4FAB-4AA5-AD3B-737C45AC7365}"/>
    <cellStyle name="20% - Accent6 4 4" xfId="3859" xr:uid="{EED4C9CA-FC88-4D92-8074-1A29D2B76DD4}"/>
    <cellStyle name="20% - Accent6 4 5" xfId="7152" xr:uid="{9F077C6B-8644-455A-85B1-6F3EF1570197}"/>
    <cellStyle name="20% - Accent6 40" xfId="1645" xr:uid="{8F686191-8FC7-473C-8715-E6787D9F6B96}"/>
    <cellStyle name="20% - Accent6 40 2" xfId="3364" xr:uid="{E8FFA53A-38E2-47B4-9BA8-BD63F8088C2B}"/>
    <cellStyle name="20% - Accent6 40 2 2" xfId="6657" xr:uid="{8A02157F-5532-4AD8-A574-9C908C19DF95}"/>
    <cellStyle name="20% - Accent6 40 2 3" xfId="9953" xr:uid="{8A2F1D89-FDBD-4EBD-94EB-65AA3AEB39AD}"/>
    <cellStyle name="20% - Accent6 40 3" xfId="4990" xr:uid="{AFA70518-EF66-4931-AF34-895E1366E15D}"/>
    <cellStyle name="20% - Accent6 40 4" xfId="8286" xr:uid="{C2CDB807-3428-4BD1-8F80-8C5CC7081F6D}"/>
    <cellStyle name="20% - Accent6 41" xfId="1660" xr:uid="{F978F32C-549A-4B6C-A4B5-542FE304FAEE}"/>
    <cellStyle name="20% - Accent6 41 2" xfId="3379" xr:uid="{C02BFD8C-F871-4B84-A990-15585273A9EA}"/>
    <cellStyle name="20% - Accent6 41 2 2" xfId="6672" xr:uid="{035C63CC-BF22-40A4-8637-CFD2EC41344C}"/>
    <cellStyle name="20% - Accent6 41 2 3" xfId="9968" xr:uid="{46F37E05-F5EB-4DCE-B370-9D27ADEEBECE}"/>
    <cellStyle name="20% - Accent6 41 3" xfId="5005" xr:uid="{C5D6751D-B20E-454D-8448-CDBC07A22481}"/>
    <cellStyle name="20% - Accent6 41 4" xfId="8301" xr:uid="{B053703A-E882-4A56-9DAC-02521FE32EA3}"/>
    <cellStyle name="20% - Accent6 42" xfId="1675" xr:uid="{76350CD5-185E-4B59-B5DD-47E209979795}"/>
    <cellStyle name="20% - Accent6 42 2" xfId="3394" xr:uid="{012209A9-6662-4757-8F79-E7AFE149674A}"/>
    <cellStyle name="20% - Accent6 42 2 2" xfId="6687" xr:uid="{13FA82E7-EA8B-49EC-994D-CB617D740924}"/>
    <cellStyle name="20% - Accent6 42 2 3" xfId="9983" xr:uid="{13F6F650-A6CB-4A39-AD51-EA569F963C33}"/>
    <cellStyle name="20% - Accent6 42 3" xfId="5020" xr:uid="{FB82FCC8-57D8-4DE3-9473-9DF019696BA0}"/>
    <cellStyle name="20% - Accent6 42 4" xfId="8316" xr:uid="{BF3B7789-3612-4360-B7BB-14C9A55FE24C}"/>
    <cellStyle name="20% - Accent6 43" xfId="1697" xr:uid="{BCC7BB23-A52E-4B1F-A803-869655E696DB}"/>
    <cellStyle name="20% - Accent6 43 2" xfId="3416" xr:uid="{52DC5722-1950-4203-80AA-7D0A9DBB1EE5}"/>
    <cellStyle name="20% - Accent6 43 2 2" xfId="6709" xr:uid="{724ACE59-4D65-4ABF-97C6-10CA61896762}"/>
    <cellStyle name="20% - Accent6 43 2 3" xfId="10005" xr:uid="{D8A0F30A-FE7E-4121-8059-46B9E4896E6E}"/>
    <cellStyle name="20% - Accent6 43 3" xfId="5042" xr:uid="{C3864C01-7235-41BA-91D8-B9BE6F36E855}"/>
    <cellStyle name="20% - Accent6 43 4" xfId="8338" xr:uid="{0E6D2F45-655A-4F57-A848-E7840E8ADC11}"/>
    <cellStyle name="20% - Accent6 44" xfId="1712" xr:uid="{0B5982B5-3EAE-4308-B743-2C4D6084BF01}"/>
    <cellStyle name="20% - Accent6 44 2" xfId="3431" xr:uid="{7D298596-EBA0-45F0-9DC3-051E3062CB22}"/>
    <cellStyle name="20% - Accent6 44 2 2" xfId="6724" xr:uid="{204F5728-FB41-44AD-A8F3-6CEEED02F448}"/>
    <cellStyle name="20% - Accent6 44 2 3" xfId="10020" xr:uid="{579CDC2B-8D2E-4C09-8447-CC62EB66B40C}"/>
    <cellStyle name="20% - Accent6 44 3" xfId="5057" xr:uid="{F39C01D0-2048-46B0-BBEC-8A5B55A456CF}"/>
    <cellStyle name="20% - Accent6 44 4" xfId="8353" xr:uid="{576E8704-4A9F-4CE0-86DC-817B849D2A23}"/>
    <cellStyle name="20% - Accent6 45" xfId="1727" xr:uid="{CEDF223D-932D-464E-8CE9-D97115E0F723}"/>
    <cellStyle name="20% - Accent6 45 2" xfId="3446" xr:uid="{A5AE2C15-9358-4188-8FCD-7F418F7F9434}"/>
    <cellStyle name="20% - Accent6 45 2 2" xfId="6739" xr:uid="{39AA6557-15B6-470D-B60B-64B935E6CC2F}"/>
    <cellStyle name="20% - Accent6 45 2 3" xfId="10035" xr:uid="{002EC418-B9A3-48A0-8D98-4D95E737C510}"/>
    <cellStyle name="20% - Accent6 45 3" xfId="5072" xr:uid="{EB7CC7A4-6574-423E-8581-67E262611D4A}"/>
    <cellStyle name="20% - Accent6 45 4" xfId="8368" xr:uid="{9C084934-840E-4A7B-A328-941EF82872F9}"/>
    <cellStyle name="20% - Accent6 46" xfId="1742" xr:uid="{7166A73E-E9BE-4ACF-B50F-D6B0FE6EC22C}"/>
    <cellStyle name="20% - Accent6 46 2" xfId="3461" xr:uid="{3486EFF2-326A-4BFB-B7C0-E4CBC4D30F3A}"/>
    <cellStyle name="20% - Accent6 46 2 2" xfId="6754" xr:uid="{5B541C36-C636-47C6-8F52-6A1D8B0FB76B}"/>
    <cellStyle name="20% - Accent6 46 2 3" xfId="10050" xr:uid="{EEC30D3B-2E23-43EC-83B0-6C03999CD831}"/>
    <cellStyle name="20% - Accent6 46 3" xfId="5087" xr:uid="{58321DAE-C63E-4B1E-8BEB-C3D6A1ED0912}"/>
    <cellStyle name="20% - Accent6 46 4" xfId="8383" xr:uid="{08F0A9DC-177C-4BDB-8539-7D6999E9F4F8}"/>
    <cellStyle name="20% - Accent6 47" xfId="1757" xr:uid="{A69DF124-B660-442F-AC7D-B3AD37DC7932}"/>
    <cellStyle name="20% - Accent6 47 2" xfId="3476" xr:uid="{BDB4F1AB-45C0-439E-B851-F2041EC71B82}"/>
    <cellStyle name="20% - Accent6 47 2 2" xfId="6769" xr:uid="{EADF45B6-54AA-4211-8F08-4EEBC1322F82}"/>
    <cellStyle name="20% - Accent6 47 2 3" xfId="10065" xr:uid="{A58592F4-60C3-48BD-B956-045917798CB6}"/>
    <cellStyle name="20% - Accent6 47 3" xfId="5102" xr:uid="{65F732C5-10C4-4E94-9086-665DE7F87373}"/>
    <cellStyle name="20% - Accent6 47 4" xfId="8398" xr:uid="{AF2D536F-D01B-4F58-82E5-09DA22585EBB}"/>
    <cellStyle name="20% - Accent6 48" xfId="1782" xr:uid="{1C42E56F-23F2-462B-879E-A17E1C2F9B9D}"/>
    <cellStyle name="20% - Accent6 48 2" xfId="3498" xr:uid="{322CB5F0-65BF-4EAE-9DF3-39F9A4F8EFCF}"/>
    <cellStyle name="20% - Accent6 48 2 2" xfId="6791" xr:uid="{3D9F1D7E-20C0-4E35-85FA-1B078449C24E}"/>
    <cellStyle name="20% - Accent6 48 2 3" xfId="10087" xr:uid="{67C31814-A2F6-4D62-BAD6-170CF874304E}"/>
    <cellStyle name="20% - Accent6 48 3" xfId="5124" xr:uid="{0D543D33-43B7-4831-8787-2D6E5B2B55AC}"/>
    <cellStyle name="20% - Accent6 48 4" xfId="8420" xr:uid="{53B0BEAE-3B05-468F-9AA6-205E4D0D9DCE}"/>
    <cellStyle name="20% - Accent6 49" xfId="1797" xr:uid="{4C8271F5-7626-424F-8272-691BB1589999}"/>
    <cellStyle name="20% - Accent6 49 2" xfId="3513" xr:uid="{CEFF13AC-1748-481B-9177-B84B624059CE}"/>
    <cellStyle name="20% - Accent6 49 2 2" xfId="6806" xr:uid="{E063FED8-36BA-4A53-BED6-6200269A7ED4}"/>
    <cellStyle name="20% - Accent6 49 2 3" xfId="10102" xr:uid="{3151CD8A-5CEB-4FA3-897A-68AF7678743E}"/>
    <cellStyle name="20% - Accent6 49 3" xfId="5139" xr:uid="{E91150DC-ABFF-448C-8A9F-FDFF4528043B}"/>
    <cellStyle name="20% - Accent6 49 4" xfId="8435" xr:uid="{B5864D4A-05C7-4862-969C-2B8A20680BC2}"/>
    <cellStyle name="20% - Accent6 5" xfId="460" xr:uid="{C1128B05-6641-4C27-9520-961A101BADCE}"/>
    <cellStyle name="20% - Accent6 5 2" xfId="1055" xr:uid="{093E5416-27C2-4B39-B762-8A26C2A2EC00}"/>
    <cellStyle name="20% - Accent6 5 2 2" xfId="2794" xr:uid="{B68282E6-CA92-4F66-8E93-96C404554F2F}"/>
    <cellStyle name="20% - Accent6 5 2 2 2" xfId="6087" xr:uid="{6A856DDF-F919-4887-A7D6-E854433307E9}"/>
    <cellStyle name="20% - Accent6 5 2 2 3" xfId="9383" xr:uid="{89256B44-B100-4CAA-8D26-6055032CF019}"/>
    <cellStyle name="20% - Accent6 5 2 3" xfId="4420" xr:uid="{D144702A-FD9D-4F04-9A61-E6271B214061}"/>
    <cellStyle name="20% - Accent6 5 2 4" xfId="7715" xr:uid="{C2D653E8-175C-48CC-9FAC-119C75575CFC}"/>
    <cellStyle name="20% - Accent6 5 3" xfId="2258" xr:uid="{B4958120-FBC8-42F2-BD14-8235D3CA2EF1}"/>
    <cellStyle name="20% - Accent6 5 3 2" xfId="5558" xr:uid="{AAB07F05-E1A8-4764-B99B-3F52ABAC1353}"/>
    <cellStyle name="20% - Accent6 5 3 3" xfId="8854" xr:uid="{02E230A4-F2CD-4AE9-9E85-AF96319FB673}"/>
    <cellStyle name="20% - Accent6 5 4" xfId="3892" xr:uid="{ABA3F60A-E923-4C8A-9351-01F98E1894DE}"/>
    <cellStyle name="20% - Accent6 5 5" xfId="7185" xr:uid="{CBF2B048-C80C-43E7-B5A0-8E72809A3318}"/>
    <cellStyle name="20% - Accent6 50" xfId="1815" xr:uid="{05AA0BB2-8D80-4557-B0DD-F0DBD72DDA35}"/>
    <cellStyle name="20% - Accent6 50 2" xfId="3528" xr:uid="{3FBB359B-4999-4D46-B9CE-45339C50E016}"/>
    <cellStyle name="20% - Accent6 50 2 2" xfId="6821" xr:uid="{6507AE4A-581D-4394-A083-2FB761343E85}"/>
    <cellStyle name="20% - Accent6 50 2 3" xfId="10117" xr:uid="{5B45B4CF-B4C7-4954-901C-5566FE06BCC0}"/>
    <cellStyle name="20% - Accent6 50 3" xfId="5154" xr:uid="{1A7DE696-D377-417D-AD50-3E528BB16498}"/>
    <cellStyle name="20% - Accent6 50 4" xfId="8450" xr:uid="{AA7016D9-F6DB-42ED-99A7-B7BBD4A8D0F5}"/>
    <cellStyle name="20% - Accent6 51" xfId="1830" xr:uid="{6CD57D7B-9656-4576-AF1D-4321D1D670A2}"/>
    <cellStyle name="20% - Accent6 51 2" xfId="3543" xr:uid="{9B436B0E-6A0E-4BB5-9C90-FEEA969364BE}"/>
    <cellStyle name="20% - Accent6 51 2 2" xfId="6836" xr:uid="{65ECD4FC-D13E-4DDE-AD1B-36845CC263E4}"/>
    <cellStyle name="20% - Accent6 51 2 3" xfId="10132" xr:uid="{8A19B8EB-D70E-465E-B727-141A3062DDDD}"/>
    <cellStyle name="20% - Accent6 51 3" xfId="5169" xr:uid="{644CB55E-6E53-4982-951D-2563F8953048}"/>
    <cellStyle name="20% - Accent6 51 4" xfId="8465" xr:uid="{82ADE83B-CF2F-4B36-9978-44BE67AE03A7}"/>
    <cellStyle name="20% - Accent6 52" xfId="1852" xr:uid="{251D8072-C31B-4B99-999D-EFA63832C323}"/>
    <cellStyle name="20% - Accent6 52 2" xfId="3565" xr:uid="{DF69557A-C2BD-47E7-85CE-024A91CA08D8}"/>
    <cellStyle name="20% - Accent6 52 2 2" xfId="6858" xr:uid="{8D090EA9-8E62-4060-AF7C-218CFE1D33A3}"/>
    <cellStyle name="20% - Accent6 52 2 3" xfId="10154" xr:uid="{AD40C46F-41F6-4713-88DB-1742118616D8}"/>
    <cellStyle name="20% - Accent6 52 3" xfId="5191" xr:uid="{27807AB9-8C1D-4F95-A794-558BFE7AE567}"/>
    <cellStyle name="20% - Accent6 52 4" xfId="8487" xr:uid="{B4426A08-13CE-4C47-93E1-116F85F1B5B1}"/>
    <cellStyle name="20% - Accent6 53" xfId="1867" xr:uid="{310FD6F6-8EDC-42B7-B80C-34644688CDA5}"/>
    <cellStyle name="20% - Accent6 53 2" xfId="3580" xr:uid="{715A941A-23CB-4911-BCC3-2E0DE99F75A6}"/>
    <cellStyle name="20% - Accent6 53 2 2" xfId="6873" xr:uid="{E93BC8CA-CB0B-4112-AB53-743619A119F8}"/>
    <cellStyle name="20% - Accent6 53 2 3" xfId="10169" xr:uid="{8312B911-94CD-4BAA-B126-D69F4359E067}"/>
    <cellStyle name="20% - Accent6 53 3" xfId="5206" xr:uid="{0F66A600-0274-4633-AE1D-D491B42AFF91}"/>
    <cellStyle name="20% - Accent6 53 4" xfId="8502" xr:uid="{6BC21D0C-3B38-4235-AFA3-718694DE9C8A}"/>
    <cellStyle name="20% - Accent6 54" xfId="1885" xr:uid="{4682439B-D8CD-479D-A16A-A5F610B31B45}"/>
    <cellStyle name="20% - Accent6 54 2" xfId="3595" xr:uid="{E626EBA8-62DD-4F71-988E-361DC4A64966}"/>
    <cellStyle name="20% - Accent6 54 2 2" xfId="6888" xr:uid="{4EA4DA89-17E9-47C4-BB01-A7013A067515}"/>
    <cellStyle name="20% - Accent6 54 2 3" xfId="10184" xr:uid="{49C44666-63DE-4940-BA48-3011D7A6BA82}"/>
    <cellStyle name="20% - Accent6 54 3" xfId="5221" xr:uid="{04D043C6-CB65-43F0-8003-6F51ECC8C1B7}"/>
    <cellStyle name="20% - Accent6 54 4" xfId="8517" xr:uid="{B2C7F980-837D-48B5-9F23-E00B87328EF8}"/>
    <cellStyle name="20% - Accent6 55" xfId="1900" xr:uid="{4DFE5FC4-7DAB-485C-95E5-EE2373731639}"/>
    <cellStyle name="20% - Accent6 55 2" xfId="3610" xr:uid="{B479816B-236F-41FB-961D-D1118FB73F60}"/>
    <cellStyle name="20% - Accent6 55 2 2" xfId="6903" xr:uid="{1B56AD79-E5D1-4268-9630-27CA7CE3F45C}"/>
    <cellStyle name="20% - Accent6 55 2 3" xfId="10199" xr:uid="{24804DAD-CBEF-483A-B198-043735AFEBCC}"/>
    <cellStyle name="20% - Accent6 55 3" xfId="5236" xr:uid="{F9C1D4F4-E298-4D0F-B49D-5753CB0FB23A}"/>
    <cellStyle name="20% - Accent6 55 4" xfId="8532" xr:uid="{64CE39D2-848C-4D85-B0F1-01ED87DDE8CA}"/>
    <cellStyle name="20% - Accent6 56" xfId="1922" xr:uid="{4CEA83ED-DCC7-47C6-AB29-9CBFEA838845}"/>
    <cellStyle name="20% - Accent6 56 2" xfId="3631" xr:uid="{F33D536A-523C-401C-BC62-17715EEADFCF}"/>
    <cellStyle name="20% - Accent6 56 2 2" xfId="6924" xr:uid="{8DEA0976-1612-4503-9830-F2D59BA3B95E}"/>
    <cellStyle name="20% - Accent6 56 2 3" xfId="10220" xr:uid="{E6509BD5-A9B4-4D7A-918D-D409775B5F39}"/>
    <cellStyle name="20% - Accent6 56 3" xfId="5257" xr:uid="{C39F4DA7-05DF-42A6-BE53-AD19D6700AD1}"/>
    <cellStyle name="20% - Accent6 56 4" xfId="8553" xr:uid="{AD06CA02-B943-4AB8-8C09-80569E9B4B5B}"/>
    <cellStyle name="20% - Accent6 57" xfId="1945" xr:uid="{F9B647EA-70BC-4C4B-91CD-0648C42563C8}"/>
    <cellStyle name="20% - Accent6 57 2" xfId="3650" xr:uid="{E6045E9E-BC34-4464-8FCC-A0927E742873}"/>
    <cellStyle name="20% - Accent6 57 2 2" xfId="6943" xr:uid="{B89B6CA1-AB53-44E2-A1D7-B94A4B43F6C3}"/>
    <cellStyle name="20% - Accent6 57 2 3" xfId="10239" xr:uid="{D83680AE-8B41-4A42-BAB0-2DED9C7E35B1}"/>
    <cellStyle name="20% - Accent6 57 3" xfId="5276" xr:uid="{6CD4485C-A5E5-49E6-8E2E-6DFA51CBE1A0}"/>
    <cellStyle name="20% - Accent6 57 4" xfId="8572" xr:uid="{7603A788-D700-4324-A30B-87764DA41E90}"/>
    <cellStyle name="20% - Accent6 58" xfId="1968" xr:uid="{6C86A512-93CC-48F0-9D9C-A1C444D19C33}"/>
    <cellStyle name="20% - Accent6 58 2" xfId="3670" xr:uid="{8C211C96-ACBB-4BFA-B0E5-D4F6F98C05D5}"/>
    <cellStyle name="20% - Accent6 58 2 2" xfId="6963" xr:uid="{C674F1F7-E1D4-49DE-9B6F-FD299270841E}"/>
    <cellStyle name="20% - Accent6 58 2 3" xfId="10259" xr:uid="{F9C3CDBB-88FD-4689-BDAC-89C9084E620C}"/>
    <cellStyle name="20% - Accent6 58 3" xfId="5296" xr:uid="{CD03E854-5C49-472E-8E47-89D4D765C3AD}"/>
    <cellStyle name="20% - Accent6 58 4" xfId="8592" xr:uid="{DA13ED67-44E0-447B-9E35-29B94201EA30}"/>
    <cellStyle name="20% - Accent6 59" xfId="1985" xr:uid="{F5483EB0-EA18-4FF2-BB31-F9694F7D8F1C}"/>
    <cellStyle name="20% - Accent6 59 2" xfId="3685" xr:uid="{F27A83F9-4FF9-4993-9723-805A765806BF}"/>
    <cellStyle name="20% - Accent6 59 2 2" xfId="6978" xr:uid="{61DE47E0-6CC5-4352-9761-4611C47FD107}"/>
    <cellStyle name="20% - Accent6 59 2 3" xfId="10274" xr:uid="{8DBB7908-1266-42FB-86D7-3F748368E62F}"/>
    <cellStyle name="20% - Accent6 59 3" xfId="5311" xr:uid="{54D5011E-E726-47FE-8CA2-3B9CF414D165}"/>
    <cellStyle name="20% - Accent6 59 4" xfId="8607" xr:uid="{82853262-BF3B-48BA-BBAF-832FF44A82CF}"/>
    <cellStyle name="20% - Accent6 6" xfId="488" xr:uid="{6CC5A9E8-32DD-4235-94A8-42D2B0B6D8A3}"/>
    <cellStyle name="20% - Accent6 6 2" xfId="1070" xr:uid="{5EAD640A-9124-4E8D-B039-9D3EB08DC3E4}"/>
    <cellStyle name="20% - Accent6 6 2 2" xfId="2809" xr:uid="{0DE8698D-E48D-47D3-BB2D-4AC4893F04C9}"/>
    <cellStyle name="20% - Accent6 6 2 2 2" xfId="6102" xr:uid="{C8A16BC4-C80F-4D79-894D-30CAF5A75C1B}"/>
    <cellStyle name="20% - Accent6 6 2 2 3" xfId="9398" xr:uid="{844E3BB1-D225-4B3F-82A3-AADAFCE10441}"/>
    <cellStyle name="20% - Accent6 6 2 3" xfId="4435" xr:uid="{67A37FF6-350F-4839-A986-6273E10B48E9}"/>
    <cellStyle name="20% - Accent6 6 2 4" xfId="7730" xr:uid="{0D6CDD1B-2506-48DD-81DD-5C3857B6853C}"/>
    <cellStyle name="20% - Accent6 6 3" xfId="2286" xr:uid="{BB40443B-F929-4807-916C-5848A14F624D}"/>
    <cellStyle name="20% - Accent6 6 3 2" xfId="5586" xr:uid="{B4580681-D7AE-42D9-AAB8-89133AFD4C8E}"/>
    <cellStyle name="20% - Accent6 6 3 3" xfId="8882" xr:uid="{A2F720FC-808D-4935-A460-BB4A38BB7FA3}"/>
    <cellStyle name="20% - Accent6 6 4" xfId="3920" xr:uid="{2560A7D3-68A4-45B4-9B8F-92A7FC772EC0}"/>
    <cellStyle name="20% - Accent6 6 5" xfId="7213" xr:uid="{571B099C-1D2D-4256-9C8E-5B56B6426ECD}"/>
    <cellStyle name="20% - Accent6 60" xfId="2000" xr:uid="{5A272872-A1DB-4333-90B6-20F3DE0AEF43}"/>
    <cellStyle name="20% - Accent6 60 2" xfId="3699" xr:uid="{0650D98A-32EB-4EB1-9861-4DFDDB465061}"/>
    <cellStyle name="20% - Accent6 60 2 2" xfId="6992" xr:uid="{59397BAA-977B-4DC7-803C-75FB42CEC259}"/>
    <cellStyle name="20% - Accent6 60 2 3" xfId="10288" xr:uid="{89191181-FDD7-4766-AD1E-F76EC690A117}"/>
    <cellStyle name="20% - Accent6 60 3" xfId="5325" xr:uid="{76C6FDA7-5522-40A5-8BA2-F268ABD7F89E}"/>
    <cellStyle name="20% - Accent6 60 4" xfId="8621" xr:uid="{B56CA93E-396D-43CD-A452-99E9E29B4115}"/>
    <cellStyle name="20% - Accent6 61" xfId="2021" xr:uid="{4E4D04DC-E073-4B31-B9E5-9FD9EBF80802}"/>
    <cellStyle name="20% - Accent6 61 2" xfId="3719" xr:uid="{EE66D31D-3360-4F8A-BE20-B8DB8AA82C4E}"/>
    <cellStyle name="20% - Accent6 61 2 2" xfId="7012" xr:uid="{86A792DD-8CA7-4266-9C8F-B420C05E09FD}"/>
    <cellStyle name="20% - Accent6 61 2 3" xfId="10308" xr:uid="{9B72BFAF-9041-4692-BAA3-B6EC806BB3CA}"/>
    <cellStyle name="20% - Accent6 61 3" xfId="5345" xr:uid="{6ED8BC80-7080-4845-A3C8-3CD814FF6D2A}"/>
    <cellStyle name="20% - Accent6 61 4" xfId="8641" xr:uid="{7D4E388D-978B-48FA-A355-597FDD8D8068}"/>
    <cellStyle name="20% - Accent6 62" xfId="2036" xr:uid="{DEFF986C-4206-4CCD-A579-20E4B1763488}"/>
    <cellStyle name="20% - Accent6 62 2" xfId="3734" xr:uid="{55F90BC3-8EFD-41D9-830E-CE9D6A488620}"/>
    <cellStyle name="20% - Accent6 62 2 2" xfId="7027" xr:uid="{1A922615-698D-4404-BEE2-38517EBF53A5}"/>
    <cellStyle name="20% - Accent6 62 2 3" xfId="10323" xr:uid="{7620F4BD-D5E1-4FA6-894F-2DB0425382D5}"/>
    <cellStyle name="20% - Accent6 62 3" xfId="5360" xr:uid="{158DB2C8-4ED2-4C7C-8597-C23809CAFDAE}"/>
    <cellStyle name="20% - Accent6 62 4" xfId="8656" xr:uid="{755A861B-F4AE-4C0B-A220-6A18FD210CAD}"/>
    <cellStyle name="20% - Accent6 63" xfId="2050" xr:uid="{5854BE04-6429-494E-96F1-D2D1532C123F}"/>
    <cellStyle name="20% - Accent6 63 2" xfId="3748" xr:uid="{0D07F49C-3353-46D5-AB9C-3D5A6FBADD28}"/>
    <cellStyle name="20% - Accent6 63 2 2" xfId="7041" xr:uid="{B3E85076-820A-4217-ADFE-F2DCEC0188A3}"/>
    <cellStyle name="20% - Accent6 63 2 3" xfId="10337" xr:uid="{5E2EB0CA-B083-4DD5-A7A4-C8A5A1E55585}"/>
    <cellStyle name="20% - Accent6 63 3" xfId="5374" xr:uid="{ADF4DBFC-F9D7-42EE-A463-025EDD961C6C}"/>
    <cellStyle name="20% - Accent6 63 4" xfId="8670" xr:uid="{52DF3CBB-F202-4F1E-81CC-06AB21F3ECC2}"/>
    <cellStyle name="20% - Accent6 64" xfId="966" xr:uid="{88A66C66-B70B-4DFF-9031-CDCC0A32B113}"/>
    <cellStyle name="20% - Accent6 65" xfId="2083" xr:uid="{A8F631C7-C54C-40DF-A0F0-46AAEB8D0CF1}"/>
    <cellStyle name="20% - Accent6 65 2" xfId="5406" xr:uid="{866FF9DC-9107-4F8B-BF60-CBAE9B8EC701}"/>
    <cellStyle name="20% - Accent6 65 3" xfId="8702" xr:uid="{3CF62196-B91C-4238-B36A-EB889B985E26}"/>
    <cellStyle name="20% - Accent6 66" xfId="2151" xr:uid="{88D09C1B-2437-4253-AA16-9887F3D78E47}"/>
    <cellStyle name="20% - Accent6 66 2" xfId="5455" xr:uid="{9370D150-15FB-4FD2-9C05-69CE2199EACF}"/>
    <cellStyle name="20% - Accent6 66 3" xfId="8751" xr:uid="{2B6C5408-A323-4945-ADCA-E12267AE001D}"/>
    <cellStyle name="20% - Accent6 67" xfId="3791" xr:uid="{AEF6D190-7E0B-4911-931E-12D509D7DC5E}"/>
    <cellStyle name="20% - Accent6 67 2" xfId="10369" xr:uid="{6D309854-99BC-4B64-B0E6-D3D9D9BA6731}"/>
    <cellStyle name="20% - Accent6 68" xfId="10423" xr:uid="{49ADA76E-98FB-4CD1-9AC9-377934B7A7AF}"/>
    <cellStyle name="20% - Accent6 69" xfId="10464" xr:uid="{F8269DC3-82E4-4A9A-90E9-6B33672B0445}"/>
    <cellStyle name="20% - Accent6 7" xfId="530" xr:uid="{17B4870D-18FA-498E-98CF-B25B47F18297}"/>
    <cellStyle name="20% - Accent6 7 2" xfId="1087" xr:uid="{E61B7C93-E017-43AE-B0DD-07DD291BA51B}"/>
    <cellStyle name="20% - Accent6 7 2 2" xfId="2825" xr:uid="{77A16301-CA43-4150-A723-3C60D93F6D1B}"/>
    <cellStyle name="20% - Accent6 7 2 2 2" xfId="6118" xr:uid="{F49FA365-0D07-4CAA-9F0D-6B20E6D8275C}"/>
    <cellStyle name="20% - Accent6 7 2 2 3" xfId="9414" xr:uid="{E425B2B8-92FC-4102-8611-2DE9168B8814}"/>
    <cellStyle name="20% - Accent6 7 2 3" xfId="4451" xr:uid="{14AE225E-A54C-4692-88AB-BCD644AB2AA5}"/>
    <cellStyle name="20% - Accent6 7 2 4" xfId="7746" xr:uid="{B6BE5CBD-1334-4CFE-A347-93AFC210ED96}"/>
    <cellStyle name="20% - Accent6 7 3" xfId="2328" xr:uid="{712CB726-A655-46CD-898A-F883DC94C5EA}"/>
    <cellStyle name="20% - Accent6 7 3 2" xfId="5626" xr:uid="{8939ED59-2BE4-44C7-9710-04DC85E45966}"/>
    <cellStyle name="20% - Accent6 7 3 3" xfId="8922" xr:uid="{5FCD1985-1AD1-413F-867E-C53F4A8AB9E2}"/>
    <cellStyle name="20% - Accent6 7 4" xfId="3960" xr:uid="{6278C7C4-C4D6-4EF6-B186-64CAD7ADDBDA}"/>
    <cellStyle name="20% - Accent6 7 5" xfId="7253" xr:uid="{3A2791B6-D661-4137-AFF3-A75F3F52E54A}"/>
    <cellStyle name="20% - Accent6 70" xfId="7084" xr:uid="{639D092A-8E1C-49E4-80C7-55F098BD4D4A}"/>
    <cellStyle name="20% - Accent6 8" xfId="566" xr:uid="{9DE9C6C0-16A3-44D5-81FA-95017CF4974D}"/>
    <cellStyle name="20% - Accent6 8 2" xfId="1103" xr:uid="{F840865F-C1EB-4F6A-B3E3-019EB83749A5}"/>
    <cellStyle name="20% - Accent6 8 2 2" xfId="2841" xr:uid="{B9A562DC-D37D-4DAA-A41A-840A36D02217}"/>
    <cellStyle name="20% - Accent6 8 2 2 2" xfId="6134" xr:uid="{41BC5518-1183-4CD6-BBF4-761FB21803A7}"/>
    <cellStyle name="20% - Accent6 8 2 2 3" xfId="9430" xr:uid="{C87249CE-8DFB-43A8-A752-117BC06FCD74}"/>
    <cellStyle name="20% - Accent6 8 2 3" xfId="4467" xr:uid="{4A1E0580-E65C-4441-86D1-3519B4089D7A}"/>
    <cellStyle name="20% - Accent6 8 2 4" xfId="7762" xr:uid="{5E61980E-F56B-4B75-85CC-E45CE6D0085C}"/>
    <cellStyle name="20% - Accent6 8 3" xfId="2364" xr:uid="{5BECB26B-2E46-4176-B623-93B46A5E34FA}"/>
    <cellStyle name="20% - Accent6 8 3 2" xfId="5659" xr:uid="{03FD79DE-A1D5-4E5F-B0A2-39A478C9A163}"/>
    <cellStyle name="20% - Accent6 8 3 3" xfId="8955" xr:uid="{38E9FF38-A07B-4F38-B87A-24892B00C480}"/>
    <cellStyle name="20% - Accent6 8 4" xfId="3993" xr:uid="{305F1E06-FC31-4D33-80D2-57AEBD48FA9D}"/>
    <cellStyle name="20% - Accent6 8 5" xfId="7286" xr:uid="{4344FD41-FE32-4918-BAAE-A4543D8A196D}"/>
    <cellStyle name="20% - Accent6 9" xfId="601" xr:uid="{72046027-E628-4A38-B958-BEBC43F00D03}"/>
    <cellStyle name="20% - Accent6 9 2" xfId="1118" xr:uid="{4EAC268F-DA3A-4D5D-9292-3E1DB1E7D625}"/>
    <cellStyle name="20% - Accent6 9 2 2" xfId="2856" xr:uid="{FB93F6CF-9E86-42B9-B966-275525472D87}"/>
    <cellStyle name="20% - Accent6 9 2 2 2" xfId="6149" xr:uid="{E95CB033-C945-4E7D-9C55-743DB149D1E6}"/>
    <cellStyle name="20% - Accent6 9 2 2 3" xfId="9445" xr:uid="{379E4DEB-73ED-4A06-9CD4-B785750E0E65}"/>
    <cellStyle name="20% - Accent6 9 2 3" xfId="4482" xr:uid="{E5F6D647-4163-43E5-8116-39EE859B57C4}"/>
    <cellStyle name="20% - Accent6 9 2 4" xfId="7777" xr:uid="{0BD0C025-2575-45BD-8420-96437C3EFC82}"/>
    <cellStyle name="20% - Accent6 9 3" xfId="2399" xr:uid="{06B1A177-43CF-4568-AC0A-881B6AB51D13}"/>
    <cellStyle name="20% - Accent6 9 3 2" xfId="5692" xr:uid="{08BE9B70-E664-4A27-AA17-2E62A0C6ECF3}"/>
    <cellStyle name="20% - Accent6 9 3 3" xfId="8988" xr:uid="{D1382018-A2CB-4B33-8DFC-609734D7F5B6}"/>
    <cellStyle name="20% - Accent6 9 4" xfId="4026" xr:uid="{03CCAD52-DDCF-4A64-8609-953183B85745}"/>
    <cellStyle name="20% - Accent6 9 5" xfId="7319" xr:uid="{226F7B56-40B4-46E8-9863-A3F85083836A}"/>
    <cellStyle name="40% - Accent1" xfId="30" builtinId="31" customBuiltin="1"/>
    <cellStyle name="40% - Accent1 10" xfId="636" xr:uid="{4D579F86-A639-49B7-9E49-EC5146380CCD}"/>
    <cellStyle name="40% - Accent1 10 2" xfId="1134" xr:uid="{EF723CFB-6A5D-4BD8-A07C-EA2B6EB59B35}"/>
    <cellStyle name="40% - Accent1 10 2 2" xfId="2872" xr:uid="{B81159D2-5A36-4E28-94AB-EDAB7C5D997F}"/>
    <cellStyle name="40% - Accent1 10 2 2 2" xfId="6165" xr:uid="{40914333-74CD-40B5-9FA4-7A40F9D88771}"/>
    <cellStyle name="40% - Accent1 10 2 2 3" xfId="9461" xr:uid="{4DD63380-C489-4B36-BCE9-EDAEB41BCD35}"/>
    <cellStyle name="40% - Accent1 10 2 3" xfId="4498" xr:uid="{B1B02F96-1615-4458-A489-270ECD537A3C}"/>
    <cellStyle name="40% - Accent1 10 2 4" xfId="7793" xr:uid="{7E5686F6-3FA5-484D-8F8C-D2EAA73E0028}"/>
    <cellStyle name="40% - Accent1 10 3" xfId="2434" xr:uid="{FC4B5E7F-95FD-415D-A16C-06A2B6B7D98A}"/>
    <cellStyle name="40% - Accent1 10 3 2" xfId="5727" xr:uid="{82FC0607-33E1-4625-8770-1C139AA9DA21}"/>
    <cellStyle name="40% - Accent1 10 3 3" xfId="9023" xr:uid="{83EB751E-C992-4B99-882F-E32E2FCC9A51}"/>
    <cellStyle name="40% - Accent1 10 4" xfId="4061" xr:uid="{19918581-67D4-4492-984A-6CC0BF09C5DF}"/>
    <cellStyle name="40% - Accent1 10 5" xfId="7354" xr:uid="{87C80444-2C58-416A-A5B4-38F211E36469}"/>
    <cellStyle name="40% - Accent1 11" xfId="669" xr:uid="{514AFAC5-09F6-483C-85E7-02814A81086E}"/>
    <cellStyle name="40% - Accent1 11 2" xfId="1149" xr:uid="{0FC92DD0-8095-438E-916F-A664BE14FFC8}"/>
    <cellStyle name="40% - Accent1 11 2 2" xfId="2887" xr:uid="{A40D936D-F972-4CB6-97D2-79BE45425C32}"/>
    <cellStyle name="40% - Accent1 11 2 2 2" xfId="6180" xr:uid="{4795DD65-627F-4179-BF54-51C833959DCF}"/>
    <cellStyle name="40% - Accent1 11 2 2 3" xfId="9476" xr:uid="{6C7F836A-46FE-4867-8261-A00A48F411D2}"/>
    <cellStyle name="40% - Accent1 11 2 3" xfId="4513" xr:uid="{7264E19A-7DE8-440E-9FCA-A293D1F5BBA1}"/>
    <cellStyle name="40% - Accent1 11 2 4" xfId="7808" xr:uid="{69546379-0385-438A-BEFB-1966A5E17473}"/>
    <cellStyle name="40% - Accent1 11 3" xfId="2467" xr:uid="{C5A5329C-813C-49A5-A766-2C89E4E0686B}"/>
    <cellStyle name="40% - Accent1 11 3 2" xfId="5760" xr:uid="{054641E6-3032-4B01-8FDA-FFD40EA0AB6E}"/>
    <cellStyle name="40% - Accent1 11 3 3" xfId="9056" xr:uid="{7270006A-A4BA-46FC-A48A-C31912E59E75}"/>
    <cellStyle name="40% - Accent1 11 4" xfId="4094" xr:uid="{46C049D2-A1CC-4342-A677-70C699276799}"/>
    <cellStyle name="40% - Accent1 11 5" xfId="7387" xr:uid="{BF93B1C5-8058-4018-B67F-8077C7CDB358}"/>
    <cellStyle name="40% - Accent1 12" xfId="710" xr:uid="{D3AA973D-28B7-49C5-AE68-0B9A5FF0D181}"/>
    <cellStyle name="40% - Accent1 12 2" xfId="1170" xr:uid="{DC3BEFE1-A0C5-445E-91A7-16FF6E81C781}"/>
    <cellStyle name="40% - Accent1 12 2 2" xfId="2905" xr:uid="{DC3C4392-4F28-4D9A-B334-910CE2C30DB8}"/>
    <cellStyle name="40% - Accent1 12 2 2 2" xfId="6198" xr:uid="{A4629121-D568-42C4-9662-E779E36876B2}"/>
    <cellStyle name="40% - Accent1 12 2 2 3" xfId="9494" xr:uid="{78BE5E9E-F6B5-428E-A4BD-C2E523B181D4}"/>
    <cellStyle name="40% - Accent1 12 2 3" xfId="4531" xr:uid="{6A955B16-1A08-4EEA-A43D-C6BBC18EC0FA}"/>
    <cellStyle name="40% - Accent1 12 2 4" xfId="7826" xr:uid="{0C02DFD3-67FF-44BD-80C3-F7A5748C0B28}"/>
    <cellStyle name="40% - Accent1 12 3" xfId="2500" xr:uid="{79247CAD-30EF-4B3A-8116-4FC0799ED7BA}"/>
    <cellStyle name="40% - Accent1 12 3 2" xfId="5793" xr:uid="{36F7C0E6-FE58-44BF-9611-340ECBEC6D73}"/>
    <cellStyle name="40% - Accent1 12 3 3" xfId="9089" xr:uid="{F228CB1C-E52D-4826-9C84-91C2188B1940}"/>
    <cellStyle name="40% - Accent1 12 4" xfId="4127" xr:uid="{12800769-908F-4564-81A9-A0BBC0208D0E}"/>
    <cellStyle name="40% - Accent1 12 5" xfId="7420" xr:uid="{233BCD89-C9F9-44C5-86DF-27CA1BEE6ECF}"/>
    <cellStyle name="40% - Accent1 13" xfId="743" xr:uid="{19A6CC74-BD49-4271-8B3B-6985F6593BFE}"/>
    <cellStyle name="40% - Accent1 13 2" xfId="1188" xr:uid="{089CCC76-4568-4253-AA56-97044C08998E}"/>
    <cellStyle name="40% - Accent1 13 2 2" xfId="2920" xr:uid="{7B043C7E-7032-4079-B0F0-B0B587F470A3}"/>
    <cellStyle name="40% - Accent1 13 2 2 2" xfId="6213" xr:uid="{3785F72A-E263-494F-99EA-86EDCE3E36FC}"/>
    <cellStyle name="40% - Accent1 13 2 2 3" xfId="9509" xr:uid="{FD6541CD-2E1B-4A13-8448-8F6CBECEA2FA}"/>
    <cellStyle name="40% - Accent1 13 2 3" xfId="4546" xr:uid="{B0391A60-2D9C-4FAD-833E-5356A6C73964}"/>
    <cellStyle name="40% - Accent1 13 2 4" xfId="7841" xr:uid="{E82110B1-490E-4327-9C4E-3711DEADBC4D}"/>
    <cellStyle name="40% - Accent1 13 3" xfId="2533" xr:uid="{E1DFADA2-E919-4237-8921-BCF80FA7E4C1}"/>
    <cellStyle name="40% - Accent1 13 3 2" xfId="5826" xr:uid="{BCDD1589-E310-43E9-95DC-616FF4A8F64A}"/>
    <cellStyle name="40% - Accent1 13 3 3" xfId="9122" xr:uid="{DE78D6BA-9428-4053-B2D5-B2FD72434519}"/>
    <cellStyle name="40% - Accent1 13 4" xfId="4160" xr:uid="{13781B67-F39D-4CD3-AF7E-F8E523718327}"/>
    <cellStyle name="40% - Accent1 13 5" xfId="7453" xr:uid="{6EC3D54F-0D46-4B17-AF9A-51946CC2CDDB}"/>
    <cellStyle name="40% - Accent1 14" xfId="776" xr:uid="{A293F211-E607-4A11-A60E-43BE39B979C2}"/>
    <cellStyle name="40% - Accent1 14 2" xfId="1203" xr:uid="{31C38756-98DE-451E-948D-A961F194989D}"/>
    <cellStyle name="40% - Accent1 14 2 2" xfId="2935" xr:uid="{90A6A39E-B44D-4618-B45B-91F81B1C5386}"/>
    <cellStyle name="40% - Accent1 14 2 2 2" xfId="6228" xr:uid="{F9CD6D8D-EF40-4898-A925-45927EC640AF}"/>
    <cellStyle name="40% - Accent1 14 2 2 3" xfId="9524" xr:uid="{5DB86F97-A39D-4E0C-8D7F-905DA2E3FEE7}"/>
    <cellStyle name="40% - Accent1 14 2 3" xfId="4561" xr:uid="{B35B29C5-A07F-463C-978E-94383E63727E}"/>
    <cellStyle name="40% - Accent1 14 2 4" xfId="7856" xr:uid="{9DA34950-6B14-4634-9372-B2436BAD6AA8}"/>
    <cellStyle name="40% - Accent1 14 3" xfId="2566" xr:uid="{F2B01F60-5F0E-4A97-9E9A-FE35EFB66411}"/>
    <cellStyle name="40% - Accent1 14 3 2" xfId="5859" xr:uid="{7A580B03-2421-47DC-98E7-4D06D29AF71E}"/>
    <cellStyle name="40% - Accent1 14 3 3" xfId="9155" xr:uid="{564BDCDF-540B-4A0C-A445-805130867C21}"/>
    <cellStyle name="40% - Accent1 14 4" xfId="4193" xr:uid="{2A5D19AB-93E5-4A38-8E62-D1B2D82990A8}"/>
    <cellStyle name="40% - Accent1 14 5" xfId="7486" xr:uid="{FA41F51D-582B-441D-98B4-52658AFA3E83}"/>
    <cellStyle name="40% - Accent1 15" xfId="809" xr:uid="{CD377131-4122-4529-B030-2AD5477026BC}"/>
    <cellStyle name="40% - Accent1 15 2" xfId="1218" xr:uid="{73E35AF0-BAA3-4F29-B979-E46B9923C2BA}"/>
    <cellStyle name="40% - Accent1 15 2 2" xfId="2950" xr:uid="{1D87043B-F5ED-4400-952F-A51CA9FCC5FD}"/>
    <cellStyle name="40% - Accent1 15 2 2 2" xfId="6243" xr:uid="{15A1DF1A-38E0-4168-B30B-5B145B0D763D}"/>
    <cellStyle name="40% - Accent1 15 2 2 3" xfId="9539" xr:uid="{E1380D16-CE1B-4EE2-8F35-4ABF92B901B9}"/>
    <cellStyle name="40% - Accent1 15 2 3" xfId="4576" xr:uid="{81797E37-911B-4280-9E56-5A03D9EDD077}"/>
    <cellStyle name="40% - Accent1 15 2 4" xfId="7871" xr:uid="{E3811774-AE3B-4734-9344-A373C9CCF977}"/>
    <cellStyle name="40% - Accent1 15 3" xfId="2599" xr:uid="{39FBFCE6-B754-483D-B3CB-3061487AEFF0}"/>
    <cellStyle name="40% - Accent1 15 3 2" xfId="5892" xr:uid="{E5EFF712-30A8-4F81-80B5-0C72E8F3A064}"/>
    <cellStyle name="40% - Accent1 15 3 3" xfId="9188" xr:uid="{0A5EC508-34F8-4600-976F-44C35DB967FB}"/>
    <cellStyle name="40% - Accent1 15 4" xfId="4226" xr:uid="{00D7F261-8F55-4F99-8356-639F7E57F758}"/>
    <cellStyle name="40% - Accent1 15 5" xfId="7519" xr:uid="{09EC089F-D76F-4E56-A0B8-7F8227DB870D}"/>
    <cellStyle name="40% - Accent1 16" xfId="852" xr:uid="{25F323E4-F135-4A44-B369-7CB76A925E91}"/>
    <cellStyle name="40% - Accent1 16 2" xfId="1233" xr:uid="{137ABD24-F87F-4317-B04E-691D51A0EBDD}"/>
    <cellStyle name="40% - Accent1 16 2 2" xfId="2965" xr:uid="{32E20380-B17A-426A-8E22-0A99C12FAF6B}"/>
    <cellStyle name="40% - Accent1 16 2 2 2" xfId="6258" xr:uid="{5E747CEB-C164-46E2-A0EA-EB46C6A4735A}"/>
    <cellStyle name="40% - Accent1 16 2 2 3" xfId="9554" xr:uid="{2DB8A7CF-72B2-4B1C-8321-E71DCA8F0819}"/>
    <cellStyle name="40% - Accent1 16 2 3" xfId="4591" xr:uid="{59ABF190-E432-4115-B41B-1F91FCE88D2D}"/>
    <cellStyle name="40% - Accent1 16 2 4" xfId="7886" xr:uid="{971CBA32-A2CB-4317-B0AA-CF35ABBE2529}"/>
    <cellStyle name="40% - Accent1 16 3" xfId="2633" xr:uid="{87BCD628-14A0-4A6E-8849-F5A079AB20CF}"/>
    <cellStyle name="40% - Accent1 16 3 2" xfId="5926" xr:uid="{3ACF1A83-7198-431C-A3E7-3A57C51D3A9E}"/>
    <cellStyle name="40% - Accent1 16 3 3" xfId="9222" xr:uid="{CC9AED37-1C6E-44F4-8F4D-D9211C9D166C}"/>
    <cellStyle name="40% - Accent1 16 4" xfId="4259" xr:uid="{B7DDB1DC-3984-4117-8BBE-C9ED33654FDA}"/>
    <cellStyle name="40% - Accent1 16 5" xfId="7553" xr:uid="{5E10309D-1ED8-4EF3-ABA1-2B49E45AA8C5}"/>
    <cellStyle name="40% - Accent1 17" xfId="896" xr:uid="{E94FBDAB-6C68-43C9-8240-23B8EC06B067}"/>
    <cellStyle name="40% - Accent1 17 2" xfId="1257" xr:uid="{1BB4C11C-3754-49F5-8626-0EB109F39582}"/>
    <cellStyle name="40% - Accent1 17 2 2" xfId="2987" xr:uid="{BE1ADF6A-6B38-4F6E-97D9-60DA779852CD}"/>
    <cellStyle name="40% - Accent1 17 2 2 2" xfId="6280" xr:uid="{0197DD06-0578-4203-A87A-F4E5E0E449FD}"/>
    <cellStyle name="40% - Accent1 17 2 2 3" xfId="9576" xr:uid="{E6690623-498B-4EDD-AF0F-3E334BF916B8}"/>
    <cellStyle name="40% - Accent1 17 2 3" xfId="4613" xr:uid="{F4AA6AEF-926F-46CA-9476-5D2004635D7C}"/>
    <cellStyle name="40% - Accent1 17 2 4" xfId="7909" xr:uid="{88AAE15B-EB63-4495-BC4D-6F571A2B96B4}"/>
    <cellStyle name="40% - Accent1 17 3" xfId="2676" xr:uid="{492A884A-2993-4847-9E76-5982E934DEFA}"/>
    <cellStyle name="40% - Accent1 17 3 2" xfId="5969" xr:uid="{0CFFDC1F-D0FB-4968-848E-E95E47A81662}"/>
    <cellStyle name="40% - Accent1 17 3 3" xfId="9265" xr:uid="{9BFAEAD0-17E5-4D52-A27C-1A65C579F5E3}"/>
    <cellStyle name="40% - Accent1 17 4" xfId="4302" xr:uid="{99ED05DF-576D-47D1-BC57-81DD3CD939BA}"/>
    <cellStyle name="40% - Accent1 17 5" xfId="7596" xr:uid="{D12BA50E-DA30-4AFE-879C-8B376F7623B1}"/>
    <cellStyle name="40% - Accent1 18" xfId="933" xr:uid="{3105FA00-3E6E-49C5-A6B5-65CB299A9EFE}"/>
    <cellStyle name="40% - Accent1 18 2" xfId="1272" xr:uid="{26CCEAF6-7249-47B6-A8D4-57981E634CC2}"/>
    <cellStyle name="40% - Accent1 18 2 2" xfId="3002" xr:uid="{68A8F211-18AE-45D7-BA27-250657569936}"/>
    <cellStyle name="40% - Accent1 18 2 2 2" xfId="6295" xr:uid="{C307D438-93A0-4A2D-BB44-8AD768B4D3EF}"/>
    <cellStyle name="40% - Accent1 18 2 2 3" xfId="9591" xr:uid="{DA55B702-79D9-4A1D-A1B0-FF2083ED05BE}"/>
    <cellStyle name="40% - Accent1 18 2 3" xfId="4628" xr:uid="{AFEBD8CA-9BF4-419A-9AD8-088FFB569B04}"/>
    <cellStyle name="40% - Accent1 18 2 4" xfId="7924" xr:uid="{28D0450A-BEF0-43F3-BDAF-ACDB23569A22}"/>
    <cellStyle name="40% - Accent1 18 3" xfId="2713" xr:uid="{110AA128-8952-46D5-996D-313EEAD02544}"/>
    <cellStyle name="40% - Accent1 18 3 2" xfId="6006" xr:uid="{C28CFB13-75D4-40F2-A0B8-62D5ABE8EF96}"/>
    <cellStyle name="40% - Accent1 18 3 3" xfId="9302" xr:uid="{B8153C58-151D-4B7F-8823-601F0BE78539}"/>
    <cellStyle name="40% - Accent1 18 4" xfId="4339" xr:uid="{746AB286-1B3A-403F-ABBE-7291A52BF6C8}"/>
    <cellStyle name="40% - Accent1 18 5" xfId="7633" xr:uid="{7D1C6C70-F7CD-45BF-9E40-213CB5CB26F2}"/>
    <cellStyle name="40% - Accent1 19" xfId="1287" xr:uid="{B2D86B2F-0BFF-4110-8EA1-CC70A7AB3B3A}"/>
    <cellStyle name="40% - Accent1 19 2" xfId="3017" xr:uid="{F8566BA8-B167-4EA4-B75A-03F19FC4D741}"/>
    <cellStyle name="40% - Accent1 19 2 2" xfId="6310" xr:uid="{FACC0AA0-8AA8-4DD5-BFCF-ECED30B0641C}"/>
    <cellStyle name="40% - Accent1 19 2 3" xfId="9606" xr:uid="{3F4EBAFC-195B-422D-9443-5E0E1138AC9E}"/>
    <cellStyle name="40% - Accent1 19 3" xfId="4643" xr:uid="{40AD7713-CE6A-4809-A0D0-B9C9D4F4CE7A}"/>
    <cellStyle name="40% - Accent1 19 4" xfId="7939" xr:uid="{FB842EF6-3870-444B-A542-087629113203}"/>
    <cellStyle name="40% - Accent1 2" xfId="110" xr:uid="{487D032D-2FC9-4CA0-9E17-93CFBF8C0606}"/>
    <cellStyle name="40% - Accent1 2 10" xfId="670" xr:uid="{37102506-A13C-4BE8-8C68-23FCB757BB64}"/>
    <cellStyle name="40% - Accent1 2 10 2" xfId="2468" xr:uid="{79B8759B-C6FC-4E5D-9544-C0E68F26DF20}"/>
    <cellStyle name="40% - Accent1 2 10 2 2" xfId="5761" xr:uid="{6E1D866E-6EAE-4A96-84D9-F1F6D473B8C2}"/>
    <cellStyle name="40% - Accent1 2 10 2 3" xfId="9057" xr:uid="{96BFF1B6-5894-4BD6-AB25-5358D58C9E40}"/>
    <cellStyle name="40% - Accent1 2 10 3" xfId="4095" xr:uid="{39C06253-F12F-48AD-BC63-A1F9E3326D96}"/>
    <cellStyle name="40% - Accent1 2 10 4" xfId="7388" xr:uid="{510F57EC-1A8E-42C6-896D-B4A430B0E020}"/>
    <cellStyle name="40% - Accent1 2 11" xfId="711" xr:uid="{665ED439-E687-4DD4-A4E4-E216DA2D4A25}"/>
    <cellStyle name="40% - Accent1 2 11 2" xfId="2501" xr:uid="{5963ABE7-3F71-4450-8CA0-D74FCA4F8CD7}"/>
    <cellStyle name="40% - Accent1 2 11 2 2" xfId="5794" xr:uid="{75176ED0-E1A8-4DE9-8519-539EA63AF611}"/>
    <cellStyle name="40% - Accent1 2 11 2 3" xfId="9090" xr:uid="{00271BD3-FD2A-43BB-B87D-C0205072FBF0}"/>
    <cellStyle name="40% - Accent1 2 11 3" xfId="4128" xr:uid="{F5AB84F8-A459-480C-BD28-19B73609818A}"/>
    <cellStyle name="40% - Accent1 2 11 4" xfId="7421" xr:uid="{1A8B1728-1699-49CD-855E-DCE966AF0A92}"/>
    <cellStyle name="40% - Accent1 2 12" xfId="744" xr:uid="{40B40167-607F-4D37-B9B1-80A8F8BAFBF9}"/>
    <cellStyle name="40% - Accent1 2 12 2" xfId="2534" xr:uid="{F6594970-0A52-41F0-8C82-421F254AC5E4}"/>
    <cellStyle name="40% - Accent1 2 12 2 2" xfId="5827" xr:uid="{489B25D5-F905-41F9-A6CA-E2285E3F54ED}"/>
    <cellStyle name="40% - Accent1 2 12 2 3" xfId="9123" xr:uid="{AB207906-83AC-4375-9FD4-4B831301D25D}"/>
    <cellStyle name="40% - Accent1 2 12 3" xfId="4161" xr:uid="{0E4F0E50-8BF9-46DE-8BAF-E6C6C100F99F}"/>
    <cellStyle name="40% - Accent1 2 12 4" xfId="7454" xr:uid="{D8C9CDD9-3234-4229-BE16-1D2E34E464EC}"/>
    <cellStyle name="40% - Accent1 2 13" xfId="777" xr:uid="{1B2222CA-F74A-400B-AC38-B59601F66B51}"/>
    <cellStyle name="40% - Accent1 2 13 2" xfId="2567" xr:uid="{31CBECA5-07EE-4D0F-BD5C-98BC84B06F54}"/>
    <cellStyle name="40% - Accent1 2 13 2 2" xfId="5860" xr:uid="{BD4C8CBD-5954-4583-9192-F8E91B568AE9}"/>
    <cellStyle name="40% - Accent1 2 13 2 3" xfId="9156" xr:uid="{476FD93C-4A95-4A52-A685-D769B15196D2}"/>
    <cellStyle name="40% - Accent1 2 13 3" xfId="4194" xr:uid="{CBE8E609-1630-4925-A733-874D99AA7045}"/>
    <cellStyle name="40% - Accent1 2 13 4" xfId="7487" xr:uid="{B793A569-C108-4643-A691-304236BC2B9A}"/>
    <cellStyle name="40% - Accent1 2 14" xfId="810" xr:uid="{AC252E9F-CB61-454D-8673-D24357662936}"/>
    <cellStyle name="40% - Accent1 2 14 2" xfId="2600" xr:uid="{ADE7B13F-FD27-43C2-92BB-D924E1902461}"/>
    <cellStyle name="40% - Accent1 2 14 2 2" xfId="5893" xr:uid="{0A835FEE-6A24-49A5-89D2-FD7ABFF27679}"/>
    <cellStyle name="40% - Accent1 2 14 2 3" xfId="9189" xr:uid="{25F1ED98-F6A2-4D63-9A4E-9A87A7F3E338}"/>
    <cellStyle name="40% - Accent1 2 14 3" xfId="4227" xr:uid="{FBC4EB70-F326-4ED3-BB57-FC7A89610D60}"/>
    <cellStyle name="40% - Accent1 2 14 4" xfId="7520" xr:uid="{96DBC802-80AB-4AA2-951A-2357A18E1768}"/>
    <cellStyle name="40% - Accent1 2 15" xfId="853" xr:uid="{4333E6D0-ACEE-4D76-AB6F-892A0BC130F9}"/>
    <cellStyle name="40% - Accent1 2 15 2" xfId="2634" xr:uid="{DAA604A7-E407-4D86-BA70-BB49A985F493}"/>
    <cellStyle name="40% - Accent1 2 15 2 2" xfId="5927" xr:uid="{84520FD7-C90E-4645-9767-FFAEB8D666EB}"/>
    <cellStyle name="40% - Accent1 2 15 2 3" xfId="9223" xr:uid="{39F14928-9ABF-4991-B569-19CA60581158}"/>
    <cellStyle name="40% - Accent1 2 15 3" xfId="4260" xr:uid="{77017D72-873A-4F0D-A37B-2FE89877B8F5}"/>
    <cellStyle name="40% - Accent1 2 15 4" xfId="7554" xr:uid="{C2576FFF-84CB-4739-8502-423B71BA4B48}"/>
    <cellStyle name="40% - Accent1 2 16" xfId="897" xr:uid="{954D4290-83EA-4D5F-9AA4-86E9ACD40C50}"/>
    <cellStyle name="40% - Accent1 2 16 2" xfId="2677" xr:uid="{CF982184-1BC7-423F-BD11-E1ECF0B75BCB}"/>
    <cellStyle name="40% - Accent1 2 16 2 2" xfId="5970" xr:uid="{296552F9-B99D-427B-BFC5-9BFD0D0CA030}"/>
    <cellStyle name="40% - Accent1 2 16 2 3" xfId="9266" xr:uid="{7A1FC34D-065B-40CC-9F23-6D398E83BDA5}"/>
    <cellStyle name="40% - Accent1 2 16 3" xfId="4303" xr:uid="{DBDBEFFC-AA2F-47C7-A91A-91B4532685F4}"/>
    <cellStyle name="40% - Accent1 2 16 4" xfId="7597" xr:uid="{E475A83D-61B9-4AE6-A87F-F92648590349}"/>
    <cellStyle name="40% - Accent1 2 17" xfId="934" xr:uid="{F5BAF383-F2D6-4CEB-BEE6-4F36FE9AA45A}"/>
    <cellStyle name="40% - Accent1 2 17 2" xfId="2714" xr:uid="{F09AA552-0D5F-4517-8572-B3553A34F3AA}"/>
    <cellStyle name="40% - Accent1 2 17 2 2" xfId="6007" xr:uid="{FDA372D7-BAF7-4D24-BEB7-B20F5BA6AD6F}"/>
    <cellStyle name="40% - Accent1 2 17 2 3" xfId="9303" xr:uid="{20712309-20E0-49A2-887A-8B465203AAE2}"/>
    <cellStyle name="40% - Accent1 2 17 3" xfId="4340" xr:uid="{9BE0D59B-0A65-4ED0-A3D3-E96157B77587}"/>
    <cellStyle name="40% - Accent1 2 17 4" xfId="7634" xr:uid="{5A048E78-EEDB-478A-9EB3-ACD3B47F3078}"/>
    <cellStyle name="40% - Accent1 2 18" xfId="969" xr:uid="{4086F58D-398F-433B-BDD8-DD1688BCDF27}"/>
    <cellStyle name="40% - Accent1 2 18 2" xfId="2741" xr:uid="{D86C0AC2-9663-4D5D-A509-AB8772AA59AB}"/>
    <cellStyle name="40% - Accent1 2 18 2 2" xfId="6034" xr:uid="{E7D57852-FE0B-433F-8B92-A68F83AC98C8}"/>
    <cellStyle name="40% - Accent1 2 18 2 3" xfId="9330" xr:uid="{58D89739-33AD-4ED5-9867-FD5F449C5D53}"/>
    <cellStyle name="40% - Accent1 2 18 3" xfId="4367" xr:uid="{C3B1037C-4338-4604-9B5B-70423AB3276F}"/>
    <cellStyle name="40% - Accent1 2 18 4" xfId="7661" xr:uid="{17801B90-FA03-41AB-8E1F-4378CBC385C5}"/>
    <cellStyle name="40% - Accent1 2 19" xfId="2086" xr:uid="{4D787BF3-1FCD-4A94-ABAF-B38CA2218A16}"/>
    <cellStyle name="40% - Accent1 2 19 2" xfId="5409" xr:uid="{B87C22FD-C257-4BFC-8E3E-9F9EA7075A30}"/>
    <cellStyle name="40% - Accent1 2 19 3" xfId="8705" xr:uid="{5639477A-C9A9-4BCA-8DAE-7244C88DD173}"/>
    <cellStyle name="40% - Accent1 2 2" xfId="341" xr:uid="{079A1B7F-E2E2-4F1B-98C5-D79FF83B2416}"/>
    <cellStyle name="40% - Accent1 2 2 2" xfId="2194" xr:uid="{99950729-6F97-4788-9065-291D31E34BAF}"/>
    <cellStyle name="40% - Accent1 2 2 2 2" xfId="5495" xr:uid="{58AB0C22-14FA-4049-B876-CFAEBFAED3F3}"/>
    <cellStyle name="40% - Accent1 2 2 2 3" xfId="8791" xr:uid="{0C45C833-82F4-4112-93FC-EC4D61A910F0}"/>
    <cellStyle name="40% - Accent1 2 2 3" xfId="3829" xr:uid="{FB2438A0-7874-4836-B07A-29153D92AFAB}"/>
    <cellStyle name="40% - Accent1 2 2 4" xfId="7122" xr:uid="{F2DEBBC7-3783-4326-8806-A9512A961954}"/>
    <cellStyle name="40% - Accent1 2 20" xfId="2160" xr:uid="{418C833F-2B9D-4C7A-9848-BFEF1087DA48}"/>
    <cellStyle name="40% - Accent1 2 20 2" xfId="5464" xr:uid="{0C51476C-6C7B-43B5-8056-EDCE5559297A}"/>
    <cellStyle name="40% - Accent1 2 20 3" xfId="8760" xr:uid="{89DC1F6C-0C91-40A7-A82A-26A8CAB385D7}"/>
    <cellStyle name="40% - Accent1 2 21" xfId="3800" xr:uid="{7C98AC2C-87AF-4B11-952A-EC00A1FEE322}"/>
    <cellStyle name="40% - Accent1 2 21 2" xfId="10372" xr:uid="{066DFC7D-129B-4FDF-8CCC-DD0FFB537827}"/>
    <cellStyle name="40% - Accent1 2 22" xfId="10426" xr:uid="{DAACBBF6-123C-44CF-BB33-734E85AD561C}"/>
    <cellStyle name="40% - Accent1 2 23" xfId="10467" xr:uid="{2E785E9B-9522-47E1-84FB-E8E8E72E5650}"/>
    <cellStyle name="40% - Accent1 2 24" xfId="7093" xr:uid="{97B60633-0BFC-4E18-AD33-DF995F6DF56A}"/>
    <cellStyle name="40% - Accent1 2 3" xfId="430" xr:uid="{FE6CD44A-8344-40CC-9886-B013062AF5D1}"/>
    <cellStyle name="40% - Accent1 2 3 2" xfId="2228" xr:uid="{FA2DE870-3622-4D61-BE99-15AA1672C8CF}"/>
    <cellStyle name="40% - Accent1 2 3 2 2" xfId="5528" xr:uid="{095D21C2-9441-4AA9-9504-48E6DE3D157A}"/>
    <cellStyle name="40% - Accent1 2 3 2 3" xfId="8824" xr:uid="{708D087F-FA0E-4DE1-AEE6-6388D7FC678D}"/>
    <cellStyle name="40% - Accent1 2 3 3" xfId="3862" xr:uid="{DC460735-9B42-49D8-9105-E376DAF58C7E}"/>
    <cellStyle name="40% - Accent1 2 3 4" xfId="7155" xr:uid="{8B27CBCE-1D46-4EA0-9BA4-9F578A47993D}"/>
    <cellStyle name="40% - Accent1 2 4" xfId="463" xr:uid="{488BB072-126E-4D0A-B2F3-068FF4090394}"/>
    <cellStyle name="40% - Accent1 2 4 2" xfId="2261" xr:uid="{AF4C0135-E194-4A00-8BF1-3518D99C8D64}"/>
    <cellStyle name="40% - Accent1 2 4 2 2" xfId="5561" xr:uid="{45E6FA51-B7E2-4DC6-A2F9-17913D6C11FB}"/>
    <cellStyle name="40% - Accent1 2 4 2 3" xfId="8857" xr:uid="{6E4A327D-549F-4FBD-9E23-01EBD9432219}"/>
    <cellStyle name="40% - Accent1 2 4 3" xfId="3895" xr:uid="{B61B641C-8F48-4A45-84AD-0E4A2AAAD61D}"/>
    <cellStyle name="40% - Accent1 2 4 4" xfId="7188" xr:uid="{440E1BDF-989D-4832-A6DB-F5186AFAD9FB}"/>
    <cellStyle name="40% - Accent1 2 5" xfId="506" xr:uid="{A4A93383-7B90-4626-A1F2-5EE8ADE2027E}"/>
    <cellStyle name="40% - Accent1 2 5 2" xfId="2304" xr:uid="{B19F3F8A-3BC2-4B4E-9050-629C3070E080}"/>
    <cellStyle name="40% - Accent1 2 5 2 2" xfId="5604" xr:uid="{E49BBB4A-F161-4666-BEFA-CD624E5E795C}"/>
    <cellStyle name="40% - Accent1 2 5 2 3" xfId="8900" xr:uid="{DAC7A80E-1460-4523-ABDB-FAC83CF3F64C}"/>
    <cellStyle name="40% - Accent1 2 5 3" xfId="3938" xr:uid="{E03E053E-7025-4280-A146-664B668BDAAD}"/>
    <cellStyle name="40% - Accent1 2 5 4" xfId="7231" xr:uid="{D13D3FA2-21C6-40EF-A830-FF6206DCE0F3}"/>
    <cellStyle name="40% - Accent1 2 6" xfId="533" xr:uid="{DD768077-E286-4822-AD20-29E2FD30548E}"/>
    <cellStyle name="40% - Accent1 2 6 2" xfId="2331" xr:uid="{51DA69A0-69DF-40F7-B6E6-3512B9575694}"/>
    <cellStyle name="40% - Accent1 2 6 2 2" xfId="5629" xr:uid="{0AEB2C36-EFD1-4A4D-93EF-FE0C92DFA5CF}"/>
    <cellStyle name="40% - Accent1 2 6 2 3" xfId="8925" xr:uid="{6AC1AB56-01FF-49F0-813B-2AE910B83246}"/>
    <cellStyle name="40% - Accent1 2 6 3" xfId="3963" xr:uid="{F4FEB5BB-C9B9-4936-BF06-F7888215C771}"/>
    <cellStyle name="40% - Accent1 2 6 4" xfId="7256" xr:uid="{FE330930-C7E8-43C7-9C99-5F541A464C81}"/>
    <cellStyle name="40% - Accent1 2 7" xfId="569" xr:uid="{A2289215-7016-4DD4-BEFD-7B0C26E627B1}"/>
    <cellStyle name="40% - Accent1 2 7 2" xfId="2367" xr:uid="{019EA3A4-4EE6-49A6-9FCB-443694E4CB8B}"/>
    <cellStyle name="40% - Accent1 2 7 2 2" xfId="5662" xr:uid="{2E236BBF-475C-4C93-ADB5-1422A879E4CE}"/>
    <cellStyle name="40% - Accent1 2 7 2 3" xfId="8958" xr:uid="{CBCC5759-4263-438B-B2A1-89BA9837EAD2}"/>
    <cellStyle name="40% - Accent1 2 7 3" xfId="3996" xr:uid="{7698F5DF-0C5F-4102-AD41-670E4762C5BA}"/>
    <cellStyle name="40% - Accent1 2 7 4" xfId="7289" xr:uid="{DDAD2AA4-3AE8-4349-87B4-F071AB6D18A7}"/>
    <cellStyle name="40% - Accent1 2 8" xfId="604" xr:uid="{012D2344-54A0-402F-9E89-C4F08EBF9E4B}"/>
    <cellStyle name="40% - Accent1 2 8 2" xfId="2402" xr:uid="{B1D75C12-13BA-4283-96D8-26551FEC6EE8}"/>
    <cellStyle name="40% - Accent1 2 8 2 2" xfId="5695" xr:uid="{A41C9ACC-672D-472E-8CAD-8C394AD60CCA}"/>
    <cellStyle name="40% - Accent1 2 8 2 3" xfId="8991" xr:uid="{602AB60E-9807-4BAA-B133-DAFD3CAFA3BF}"/>
    <cellStyle name="40% - Accent1 2 8 3" xfId="4029" xr:uid="{E580CD37-77C6-46B2-9AFC-261137065D1F}"/>
    <cellStyle name="40% - Accent1 2 8 4" xfId="7322" xr:uid="{D0300F2C-C579-4612-99DA-EEB798AA7C62}"/>
    <cellStyle name="40% - Accent1 2 9" xfId="637" xr:uid="{43FDEA3A-253B-41BE-A520-FFC547C597C6}"/>
    <cellStyle name="40% - Accent1 2 9 2" xfId="2435" xr:uid="{26478118-9D6D-4FCA-BF7F-138A0ADF648B}"/>
    <cellStyle name="40% - Accent1 2 9 2 2" xfId="5728" xr:uid="{FBB07565-ADDE-4960-9C6E-3F5B674FF0C4}"/>
    <cellStyle name="40% - Accent1 2 9 2 3" xfId="9024" xr:uid="{832680D3-FBDB-4CF9-9B15-91F345E99CEE}"/>
    <cellStyle name="40% - Accent1 2 9 3" xfId="4062" xr:uid="{25B74506-E3C4-4338-8902-D7DB73F7CBB2}"/>
    <cellStyle name="40% - Accent1 2 9 4" xfId="7355" xr:uid="{67A3489B-DBA8-40AE-8DAC-BBADB8522F18}"/>
    <cellStyle name="40% - Accent1 20" xfId="1303" xr:uid="{F6DA35CB-E4F3-4661-A29B-73038E6AB15E}"/>
    <cellStyle name="40% - Accent1 20 2" xfId="3032" xr:uid="{46C0F594-DF24-4BBA-9C2A-C265129B8AF9}"/>
    <cellStyle name="40% - Accent1 20 2 2" xfId="6325" xr:uid="{B3DF9348-0B96-4E3E-A49F-788D74556FD6}"/>
    <cellStyle name="40% - Accent1 20 2 3" xfId="9621" xr:uid="{F327EE8D-97FD-4648-B4F6-F3128D840E4A}"/>
    <cellStyle name="40% - Accent1 20 3" xfId="4658" xr:uid="{373DDAD6-C55C-4AB9-A321-8E6415A63955}"/>
    <cellStyle name="40% - Accent1 20 4" xfId="7954" xr:uid="{FE11792D-87E9-4551-B39F-6892EB77C92E}"/>
    <cellStyle name="40% - Accent1 21" xfId="1319" xr:uid="{71216000-688C-42EB-B8FC-027F0B250D9F}"/>
    <cellStyle name="40% - Accent1 21 2" xfId="3047" xr:uid="{60E540AC-E46E-4600-9486-2623651D9DE0}"/>
    <cellStyle name="40% - Accent1 21 2 2" xfId="6340" xr:uid="{E35883F3-5F5C-4228-AD1C-2F40B51BE49D}"/>
    <cellStyle name="40% - Accent1 21 2 3" xfId="9636" xr:uid="{F8F9B5D4-85D6-4A09-A7A0-A8C111D987F6}"/>
    <cellStyle name="40% - Accent1 21 3" xfId="4673" xr:uid="{9F80CA5B-95B9-4602-8168-C521A794288B}"/>
    <cellStyle name="40% - Accent1 21 4" xfId="7969" xr:uid="{BF70CE95-70D9-477E-BAFD-E4E0E7A3279B}"/>
    <cellStyle name="40% - Accent1 22" xfId="1341" xr:uid="{C7086302-013C-4055-8341-1D4C81C0F710}"/>
    <cellStyle name="40% - Accent1 22 2" xfId="3069" xr:uid="{E13D88FA-3948-46A4-990E-AF1A692FF718}"/>
    <cellStyle name="40% - Accent1 22 2 2" xfId="6362" xr:uid="{E0153238-4320-42CD-A376-9C45150A02C9}"/>
    <cellStyle name="40% - Accent1 22 2 3" xfId="9658" xr:uid="{341B49D4-7975-4776-B8D2-667EA69F905B}"/>
    <cellStyle name="40% - Accent1 22 3" xfId="4695" xr:uid="{71B667CF-8EF4-4ACE-88EA-B4C3EB670726}"/>
    <cellStyle name="40% - Accent1 22 4" xfId="7991" xr:uid="{03554F9F-BC1B-4A8D-A1A3-A0D83D2F137F}"/>
    <cellStyle name="40% - Accent1 23" xfId="1359" xr:uid="{14AA9A12-A0C0-41D9-BA6A-07BBACAA9AA6}"/>
    <cellStyle name="40% - Accent1 23 2" xfId="3084" xr:uid="{1F7E1E6C-F260-4889-91EC-7B66600D88B5}"/>
    <cellStyle name="40% - Accent1 23 2 2" xfId="6377" xr:uid="{CE09729A-BA13-4C2F-A434-4BB2BC63B7A1}"/>
    <cellStyle name="40% - Accent1 23 2 3" xfId="9673" xr:uid="{A1448390-2780-4589-B002-68CE0EDCBAAB}"/>
    <cellStyle name="40% - Accent1 23 3" xfId="4710" xr:uid="{8F0CCB5B-685F-425A-A840-D03E267BE8E8}"/>
    <cellStyle name="40% - Accent1 23 4" xfId="8006" xr:uid="{8F4131E3-2551-4DC8-B324-D64B2B5B1896}"/>
    <cellStyle name="40% - Accent1 24" xfId="1375" xr:uid="{6C7D5BCF-9B45-4E61-88CB-DC83E28AD1B4}"/>
    <cellStyle name="40% - Accent1 24 2" xfId="3099" xr:uid="{E5CD3CA5-9695-4315-9A6B-1C2D21CC0B67}"/>
    <cellStyle name="40% - Accent1 24 2 2" xfId="6392" xr:uid="{68A80C61-3B7D-44A6-BBB4-B17FD7ACB17F}"/>
    <cellStyle name="40% - Accent1 24 2 3" xfId="9688" xr:uid="{C30A8E82-B309-4133-9BD7-7897BADA43F3}"/>
    <cellStyle name="40% - Accent1 24 3" xfId="4725" xr:uid="{B3E4C6C4-1329-4B49-9AD0-2CE6B1142556}"/>
    <cellStyle name="40% - Accent1 24 4" xfId="8021" xr:uid="{A7022B71-DD3D-45B2-856B-C38C0B999A4A}"/>
    <cellStyle name="40% - Accent1 25" xfId="1392" xr:uid="{29B29CCD-5172-4955-849E-91AE9C37DC9B}"/>
    <cellStyle name="40% - Accent1 25 2" xfId="3115" xr:uid="{70756136-EDD2-43AF-A8D3-DB4D7FEE3260}"/>
    <cellStyle name="40% - Accent1 25 2 2" xfId="6408" xr:uid="{6110CA2A-8452-46F0-AD3D-3D488228FE4B}"/>
    <cellStyle name="40% - Accent1 25 2 3" xfId="9704" xr:uid="{F56A25B4-1938-49A1-A702-9FE13684D86D}"/>
    <cellStyle name="40% - Accent1 25 3" xfId="4741" xr:uid="{B95ACE52-31AE-4FBB-8D8B-69AEB5F8AEA2}"/>
    <cellStyle name="40% - Accent1 25 4" xfId="8037" xr:uid="{A1EAB0E0-5E8E-489E-82AF-AD2D5045AE9F}"/>
    <cellStyle name="40% - Accent1 26" xfId="1414" xr:uid="{F1F6BA47-1A46-4F46-B570-64000DEF461C}"/>
    <cellStyle name="40% - Accent1 26 2" xfId="3137" xr:uid="{BA4A3A56-2E84-4A8D-80AD-8E2034A07261}"/>
    <cellStyle name="40% - Accent1 26 2 2" xfId="6430" xr:uid="{4D66CA74-827B-4342-9E5F-8B7B15597C41}"/>
    <cellStyle name="40% - Accent1 26 2 3" xfId="9726" xr:uid="{1B2489D3-CEA2-4B6B-A672-F18BCA8EC980}"/>
    <cellStyle name="40% - Accent1 26 3" xfId="4763" xr:uid="{7F275C63-7314-49AD-B640-FB755422D50C}"/>
    <cellStyle name="40% - Accent1 26 4" xfId="8059" xr:uid="{F8A2F1C0-2556-4ED3-B53D-D54D3B50B953}"/>
    <cellStyle name="40% - Accent1 27" xfId="1429" xr:uid="{18FF2518-B378-4938-9BFF-ECD6D53AEAF7}"/>
    <cellStyle name="40% - Accent1 27 2" xfId="3152" xr:uid="{89A2A4C7-C133-4E57-9C9A-4B1EE9FE640D}"/>
    <cellStyle name="40% - Accent1 27 2 2" xfId="6445" xr:uid="{A0FBBA58-F5CE-4063-B20E-8098865E301C}"/>
    <cellStyle name="40% - Accent1 27 2 3" xfId="9741" xr:uid="{870A89C2-C7FE-4FCD-B888-E0671B88D7A3}"/>
    <cellStyle name="40% - Accent1 27 3" xfId="4778" xr:uid="{877FBCFB-AE46-4000-B2A6-E9DF494E5599}"/>
    <cellStyle name="40% - Accent1 27 4" xfId="8074" xr:uid="{A38AD363-0A02-4D24-B399-5183F043338A}"/>
    <cellStyle name="40% - Accent1 28" xfId="1444" xr:uid="{5B376961-554D-4D28-A5DA-7EF62E859A3D}"/>
    <cellStyle name="40% - Accent1 28 2" xfId="3167" xr:uid="{850C23A9-3CF6-4526-8472-B582C502D975}"/>
    <cellStyle name="40% - Accent1 28 2 2" xfId="6460" xr:uid="{A16BE301-4E71-4EBA-A6F0-4D1A8968B679}"/>
    <cellStyle name="40% - Accent1 28 2 3" xfId="9756" xr:uid="{6F4A2435-A590-464E-A169-B7BA76C213FB}"/>
    <cellStyle name="40% - Accent1 28 3" xfId="4793" xr:uid="{FCF70B14-BBC1-4A68-A94A-68BF0687097D}"/>
    <cellStyle name="40% - Accent1 28 4" xfId="8089" xr:uid="{28B9534A-9F36-428A-BEE6-D68333155B65}"/>
    <cellStyle name="40% - Accent1 29" xfId="1459" xr:uid="{41459D45-04B3-45DF-8E8F-C6425532BB78}"/>
    <cellStyle name="40% - Accent1 29 2" xfId="3182" xr:uid="{AA3BD5C9-F5E9-4E4A-B46B-116313FB3A75}"/>
    <cellStyle name="40% - Accent1 29 2 2" xfId="6475" xr:uid="{00665009-1999-4418-B67E-027F3EE52592}"/>
    <cellStyle name="40% - Accent1 29 2 3" xfId="9771" xr:uid="{EAC5850B-4FEE-4314-AB7C-4E69046F96A7}"/>
    <cellStyle name="40% - Accent1 29 3" xfId="4808" xr:uid="{25F49A8C-FB06-431D-A8B7-1678EC4A551E}"/>
    <cellStyle name="40% - Accent1 29 4" xfId="8104" xr:uid="{FD28ABDA-DA23-4297-AA1C-62EA97D57D0A}"/>
    <cellStyle name="40% - Accent1 3" xfId="340" xr:uid="{22515CD7-4A2C-4DDB-B3AC-459F8306611E}"/>
    <cellStyle name="40% - Accent1 3 2" xfId="1022" xr:uid="{43FA8FEF-22D2-43F4-864E-8C449042F088}"/>
    <cellStyle name="40% - Accent1 3 2 2" xfId="2763" xr:uid="{B8F97285-BE22-4A94-9A72-61808879460D}"/>
    <cellStyle name="40% - Accent1 3 2 2 2" xfId="6056" xr:uid="{539BE792-8F0C-428A-BB31-17E8894B5BCE}"/>
    <cellStyle name="40% - Accent1 3 2 2 3" xfId="9352" xr:uid="{E05E8B6F-0AC7-4A85-826C-E834A06B272F}"/>
    <cellStyle name="40% - Accent1 3 2 3" xfId="4389" xr:uid="{DFF65068-1E43-4851-ADD1-A2AF42E406F3}"/>
    <cellStyle name="40% - Accent1 3 2 4" xfId="7684" xr:uid="{ACA9A337-7C33-4BF2-BD79-D9B76277233A}"/>
    <cellStyle name="40% - Accent1 3 3" xfId="2193" xr:uid="{488F8F46-223B-45FF-A2BD-354EE489E8C9}"/>
    <cellStyle name="40% - Accent1 3 3 2" xfId="5494" xr:uid="{43902C89-4772-4F14-B38A-B8BBDA21FC15}"/>
    <cellStyle name="40% - Accent1 3 3 3" xfId="8790" xr:uid="{CA65735D-CA4C-4073-A684-5552424938A7}"/>
    <cellStyle name="40% - Accent1 3 4" xfId="3828" xr:uid="{7E1AC785-73E0-45EF-AF64-109606274E44}"/>
    <cellStyle name="40% - Accent1 3 5" xfId="7121" xr:uid="{E61AE76A-0009-4763-9504-3C5B71D91704}"/>
    <cellStyle name="40% - Accent1 30" xfId="1483" xr:uid="{D44079DF-6738-439F-9D18-D8C2531E8377}"/>
    <cellStyle name="40% - Accent1 30 2" xfId="3204" xr:uid="{03F056A4-7884-4BED-A29B-E37960B499E4}"/>
    <cellStyle name="40% - Accent1 30 2 2" xfId="6497" xr:uid="{7314AFC6-44DB-47BA-8CF9-25F4DA415DE4}"/>
    <cellStyle name="40% - Accent1 30 2 3" xfId="9793" xr:uid="{E5B526A3-3BEF-48A9-B2D3-CEB26A5642CE}"/>
    <cellStyle name="40% - Accent1 30 3" xfId="4830" xr:uid="{BC145267-5DAD-458F-A48B-FF0DCAB4CCE5}"/>
    <cellStyle name="40% - Accent1 30 4" xfId="8126" xr:uid="{B9D55A77-6C23-4CB8-A162-6DADA5758110}"/>
    <cellStyle name="40% - Accent1 31" xfId="1498" xr:uid="{F7A393BE-FC93-4897-9517-03CE8321ABA7}"/>
    <cellStyle name="40% - Accent1 31 2" xfId="3219" xr:uid="{18BBD8CB-6DC0-4412-BF0B-29AA7642868B}"/>
    <cellStyle name="40% - Accent1 31 2 2" xfId="6512" xr:uid="{C692E5A8-A561-4AD8-A7A4-8ECA3FEACF57}"/>
    <cellStyle name="40% - Accent1 31 2 3" xfId="9808" xr:uid="{B7E1D8F3-C889-4561-9EE4-15EDEDA69011}"/>
    <cellStyle name="40% - Accent1 31 3" xfId="4845" xr:uid="{3D6C22A4-DB84-4DF5-B104-4B1D3255AD62}"/>
    <cellStyle name="40% - Accent1 31 4" xfId="8141" xr:uid="{0A86BBF3-1C9B-41C5-9B49-DA5A1B398A49}"/>
    <cellStyle name="40% - Accent1 32" xfId="1513" xr:uid="{F7DB0D92-B4CB-4160-A67D-83F80913A5C8}"/>
    <cellStyle name="40% - Accent1 32 2" xfId="3234" xr:uid="{637C2428-DCDD-4D9B-A053-D2C93B1F215D}"/>
    <cellStyle name="40% - Accent1 32 2 2" xfId="6527" xr:uid="{583551D1-8ECA-4735-994A-46F73D3EAF20}"/>
    <cellStyle name="40% - Accent1 32 2 3" xfId="9823" xr:uid="{EA4B1CF6-0C9A-49B0-9640-031B88F53E62}"/>
    <cellStyle name="40% - Accent1 32 3" xfId="4860" xr:uid="{8A9FA77C-FC8B-47E9-95E3-2DD8C1A7EA46}"/>
    <cellStyle name="40% - Accent1 32 4" xfId="8156" xr:uid="{AAD17E57-59D9-453B-AC1C-3AE2EF0407A1}"/>
    <cellStyle name="40% - Accent1 33" xfId="1527" xr:uid="{84DDFE8F-1C39-44A1-9894-5FDAD5B56983}"/>
    <cellStyle name="40% - Accent1 33 2" xfId="3248" xr:uid="{701D2338-2BBD-4837-98B3-457CEF8084BC}"/>
    <cellStyle name="40% - Accent1 33 2 2" xfId="6541" xr:uid="{90DAC675-9CFE-40D3-8B31-E8ACBC8765E8}"/>
    <cellStyle name="40% - Accent1 33 2 3" xfId="9837" xr:uid="{7247FAA1-7353-4F51-868F-206FE5478F11}"/>
    <cellStyle name="40% - Accent1 33 3" xfId="4874" xr:uid="{B206443A-0FCA-4B80-83A4-3CECB84A3337}"/>
    <cellStyle name="40% - Accent1 33 4" xfId="8170" xr:uid="{0FBB32C6-8E8A-4814-8138-30C9688E1D49}"/>
    <cellStyle name="40% - Accent1 34" xfId="1547" xr:uid="{7A5D9035-D6FF-4EA0-8A52-7652234F65E2}"/>
    <cellStyle name="40% - Accent1 34 2" xfId="3268" xr:uid="{36EE6FEC-6828-49D0-8FF4-0161902527E2}"/>
    <cellStyle name="40% - Accent1 34 2 2" xfId="6561" xr:uid="{A1CD1052-8CBE-41B7-810E-4B65A889AE86}"/>
    <cellStyle name="40% - Accent1 34 2 3" xfId="9857" xr:uid="{D99ABDE0-4D09-4E17-849C-F718501B8891}"/>
    <cellStyle name="40% - Accent1 34 3" xfId="4894" xr:uid="{7F5B0CE6-7F10-4B64-8D7D-A65959C0395A}"/>
    <cellStyle name="40% - Accent1 34 4" xfId="8190" xr:uid="{1C564939-A29E-4641-BABF-64FEAE950B31}"/>
    <cellStyle name="40% - Accent1 35" xfId="1562" xr:uid="{38024D21-819B-496E-8C3D-A9F5AE243DF7}"/>
    <cellStyle name="40% - Accent1 35 2" xfId="3283" xr:uid="{327EF031-0EB2-4A10-B285-8D3BA8639EDA}"/>
    <cellStyle name="40% - Accent1 35 2 2" xfId="6576" xr:uid="{FAD37F87-D187-4089-BD19-B24257D7155E}"/>
    <cellStyle name="40% - Accent1 35 2 3" xfId="9872" xr:uid="{B034B75C-A1AB-4572-8020-01C3BF5B8343}"/>
    <cellStyle name="40% - Accent1 35 3" xfId="4909" xr:uid="{15391767-9B69-4F78-A947-2815E3C93C7A}"/>
    <cellStyle name="40% - Accent1 35 4" xfId="8205" xr:uid="{99E8CC50-7543-4651-AAA7-3583501838E8}"/>
    <cellStyle name="40% - Accent1 36" xfId="1577" xr:uid="{788C265A-F4EF-4770-B5F8-DC3B3EDFDCB3}"/>
    <cellStyle name="40% - Accent1 36 2" xfId="3298" xr:uid="{1F5D6928-B9C8-4FE0-94EF-7EC901D94802}"/>
    <cellStyle name="40% - Accent1 36 2 2" xfId="6591" xr:uid="{E21CFAAF-CAE9-4A97-AAC1-B8DF033E0034}"/>
    <cellStyle name="40% - Accent1 36 2 3" xfId="9887" xr:uid="{E288BA20-6080-427A-A827-4C1B3FEE8B2B}"/>
    <cellStyle name="40% - Accent1 36 3" xfId="4924" xr:uid="{2F8F5AE6-3F7D-477C-852F-DED7AE444DE6}"/>
    <cellStyle name="40% - Accent1 36 4" xfId="8220" xr:uid="{619A780F-FEC2-4245-94BF-3AFDD57FB2ED}"/>
    <cellStyle name="40% - Accent1 37" xfId="1592" xr:uid="{05320CA9-5A98-411F-89C6-6382D2736DC6}"/>
    <cellStyle name="40% - Accent1 37 2" xfId="3313" xr:uid="{C547E9DA-5A67-4BE0-A0A9-6FBB5F33000B}"/>
    <cellStyle name="40% - Accent1 37 2 2" xfId="6606" xr:uid="{2F48F46D-CAD1-47AD-8D8F-F6FD5A77273E}"/>
    <cellStyle name="40% - Accent1 37 2 3" xfId="9902" xr:uid="{F37BF89A-393C-41E5-BC4B-161D72530F4C}"/>
    <cellStyle name="40% - Accent1 37 3" xfId="4939" xr:uid="{549FCA84-C9BC-4A35-9D18-EF76186A5833}"/>
    <cellStyle name="40% - Accent1 37 4" xfId="8235" xr:uid="{12925737-0D19-4CCD-A716-453BF1BF1738}"/>
    <cellStyle name="40% - Accent1 38" xfId="1607" xr:uid="{E528052B-8B00-453D-BB75-56E217634DBF}"/>
    <cellStyle name="40% - Accent1 38 2" xfId="3328" xr:uid="{E5123107-7B8C-4A48-8310-949BB3F77E9B}"/>
    <cellStyle name="40% - Accent1 38 2 2" xfId="6621" xr:uid="{6D04FF01-19A7-46F2-A37A-AD86A36E5D58}"/>
    <cellStyle name="40% - Accent1 38 2 3" xfId="9917" xr:uid="{CE80685E-57A3-4BAE-9C80-7B85D824E172}"/>
    <cellStyle name="40% - Accent1 38 3" xfId="4954" xr:uid="{B52B10EC-DE0C-4173-A7BF-EC86937DD292}"/>
    <cellStyle name="40% - Accent1 38 4" xfId="8250" xr:uid="{3BACDF4E-C811-43C1-BFD1-4D5E66C422CC}"/>
    <cellStyle name="40% - Accent1 39" xfId="1631" xr:uid="{FEAA7BF8-59D8-428D-AA48-4C6DE2B8B597}"/>
    <cellStyle name="40% - Accent1 39 2" xfId="3350" xr:uid="{9082DF87-D8AA-4F55-8C76-5CF8C380FA19}"/>
    <cellStyle name="40% - Accent1 39 2 2" xfId="6643" xr:uid="{7DDA0B3F-CECE-409E-B162-6574AE12F5B6}"/>
    <cellStyle name="40% - Accent1 39 2 3" xfId="9939" xr:uid="{B2B3D602-5015-41F3-AFB2-D3FA13EDEE67}"/>
    <cellStyle name="40% - Accent1 39 3" xfId="4976" xr:uid="{001D71C1-69DA-4D3C-AD6F-C790C5ADEDDC}"/>
    <cellStyle name="40% - Accent1 39 4" xfId="8272" xr:uid="{7E5E3310-75DE-42F1-9834-F38C776FEDC6}"/>
    <cellStyle name="40% - Accent1 4" xfId="429" xr:uid="{5515EA60-0297-40E3-A90E-456A8FF7D8FD}"/>
    <cellStyle name="40% - Accent1 4 2" xfId="1041" xr:uid="{FA43870D-EA2B-4EAD-8E91-BD955F598C79}"/>
    <cellStyle name="40% - Accent1 4 2 2" xfId="2780" xr:uid="{A2B3F9B6-849F-4B34-B4EB-841A2BE0EA54}"/>
    <cellStyle name="40% - Accent1 4 2 2 2" xfId="6073" xr:uid="{62EDAEF7-ACE9-45BB-9AB4-3646D6131E12}"/>
    <cellStyle name="40% - Accent1 4 2 2 3" xfId="9369" xr:uid="{DCF8931A-9E05-4489-A37A-5C51E13B3579}"/>
    <cellStyle name="40% - Accent1 4 2 3" xfId="4406" xr:uid="{5C143F4D-5FF1-451B-ABE3-8CC35288C0D5}"/>
    <cellStyle name="40% - Accent1 4 2 4" xfId="7701" xr:uid="{3C17D361-0E5C-4B9E-9BF2-AA312BAF821F}"/>
    <cellStyle name="40% - Accent1 4 3" xfId="2227" xr:uid="{070BC714-0FB7-41F2-B96D-644DDB7D8E6E}"/>
    <cellStyle name="40% - Accent1 4 3 2" xfId="5527" xr:uid="{58C1387E-97FA-40FE-9B1E-B973388DAAE3}"/>
    <cellStyle name="40% - Accent1 4 3 3" xfId="8823" xr:uid="{368F3AEA-F790-4511-A750-363F5EFA45F0}"/>
    <cellStyle name="40% - Accent1 4 4" xfId="3861" xr:uid="{2BD26D90-A00B-4FBD-BF5D-9037E6F42629}"/>
    <cellStyle name="40% - Accent1 4 5" xfId="7154" xr:uid="{422AF348-A64E-42E5-BC18-6BD3DC823B24}"/>
    <cellStyle name="40% - Accent1 40" xfId="1646" xr:uid="{6997B32C-3038-4423-BC18-D8600067B34A}"/>
    <cellStyle name="40% - Accent1 40 2" xfId="3365" xr:uid="{9FA46757-F8D4-4F5C-AB23-0553B1826324}"/>
    <cellStyle name="40% - Accent1 40 2 2" xfId="6658" xr:uid="{26A10A0C-2B12-48FA-817A-181EC03B7F8B}"/>
    <cellStyle name="40% - Accent1 40 2 3" xfId="9954" xr:uid="{CB00140B-0852-44E3-B85E-C1515541CE79}"/>
    <cellStyle name="40% - Accent1 40 3" xfId="4991" xr:uid="{BF786863-53F5-4C08-84CA-DBFD07C5D5B9}"/>
    <cellStyle name="40% - Accent1 40 4" xfId="8287" xr:uid="{373CB457-47EF-44E0-9901-17EEFD7A0761}"/>
    <cellStyle name="40% - Accent1 41" xfId="1661" xr:uid="{9CEF90F7-2B7D-439A-8305-D213EC19A989}"/>
    <cellStyle name="40% - Accent1 41 2" xfId="3380" xr:uid="{BB460FB4-219B-47AC-9851-C4376241C9C2}"/>
    <cellStyle name="40% - Accent1 41 2 2" xfId="6673" xr:uid="{B301CA85-159C-4174-8275-04830231879F}"/>
    <cellStyle name="40% - Accent1 41 2 3" xfId="9969" xr:uid="{6E97D7AB-9CB7-442A-B521-AD69328DF5C4}"/>
    <cellStyle name="40% - Accent1 41 3" xfId="5006" xr:uid="{6B062D2F-55E9-4B40-AFAA-8DCFA586F19E}"/>
    <cellStyle name="40% - Accent1 41 4" xfId="8302" xr:uid="{A9A4F118-4330-4A72-9650-8E98317E4D5D}"/>
    <cellStyle name="40% - Accent1 42" xfId="1676" xr:uid="{8EE822BD-A746-40A6-93F1-A6C228633B3E}"/>
    <cellStyle name="40% - Accent1 42 2" xfId="3395" xr:uid="{40A422B0-2329-49FB-9193-5CC890F2A7A4}"/>
    <cellStyle name="40% - Accent1 42 2 2" xfId="6688" xr:uid="{368DC96E-D3C5-4D97-A636-421A49319D19}"/>
    <cellStyle name="40% - Accent1 42 2 3" xfId="9984" xr:uid="{F4AA1BF8-F2CD-47DD-91DE-34F1C7D3CBE7}"/>
    <cellStyle name="40% - Accent1 42 3" xfId="5021" xr:uid="{695597C5-4B9F-43DC-80E8-DCF84E8676AB}"/>
    <cellStyle name="40% - Accent1 42 4" xfId="8317" xr:uid="{87C907C4-F4FE-4500-BB7D-4CEF795B194F}"/>
    <cellStyle name="40% - Accent1 43" xfId="1698" xr:uid="{F6CCFEEC-2CB1-4A8B-8CA2-3A6F65D440D8}"/>
    <cellStyle name="40% - Accent1 43 2" xfId="3417" xr:uid="{9538F50C-5D5B-4F5E-81DF-45F4F4719A84}"/>
    <cellStyle name="40% - Accent1 43 2 2" xfId="6710" xr:uid="{E16FEDCE-8F6C-484B-BFA0-479CB55A1258}"/>
    <cellStyle name="40% - Accent1 43 2 3" xfId="10006" xr:uid="{A6185145-A663-4A3B-91F7-E582808E7822}"/>
    <cellStyle name="40% - Accent1 43 3" xfId="5043" xr:uid="{4A865D33-5CC3-4ECA-9A48-EC89C2AB7A29}"/>
    <cellStyle name="40% - Accent1 43 4" xfId="8339" xr:uid="{2684C8A0-82DF-41D6-83AB-795153C6C6F8}"/>
    <cellStyle name="40% - Accent1 44" xfId="1713" xr:uid="{84C08693-8CC6-47FD-9CEE-E96EC7AF3300}"/>
    <cellStyle name="40% - Accent1 44 2" xfId="3432" xr:uid="{E727CF78-5628-4242-B419-85695815CEE3}"/>
    <cellStyle name="40% - Accent1 44 2 2" xfId="6725" xr:uid="{AF1CA690-2842-4F40-BFB5-7A226DF1A2B4}"/>
    <cellStyle name="40% - Accent1 44 2 3" xfId="10021" xr:uid="{837ED938-64C9-41EF-8CC5-9EFCEABC5BF5}"/>
    <cellStyle name="40% - Accent1 44 3" xfId="5058" xr:uid="{8B095993-5C8C-478E-94C2-8A5840529A1E}"/>
    <cellStyle name="40% - Accent1 44 4" xfId="8354" xr:uid="{5558A2C2-A067-4B84-86E4-F0142BF55CAC}"/>
    <cellStyle name="40% - Accent1 45" xfId="1728" xr:uid="{2057F4AB-0F7B-40BC-8F3F-B9013E6E9DBE}"/>
    <cellStyle name="40% - Accent1 45 2" xfId="3447" xr:uid="{E7839302-91FF-44F1-A4F4-014F17157F7B}"/>
    <cellStyle name="40% - Accent1 45 2 2" xfId="6740" xr:uid="{EA9149AD-35B1-49BB-AC1B-5ECFF87A7528}"/>
    <cellStyle name="40% - Accent1 45 2 3" xfId="10036" xr:uid="{C21857C5-B7DD-49E7-A319-2BA3E7B550A7}"/>
    <cellStyle name="40% - Accent1 45 3" xfId="5073" xr:uid="{33499BFC-CEA4-4A48-85D4-3E86B67E5595}"/>
    <cellStyle name="40% - Accent1 45 4" xfId="8369" xr:uid="{DE2718C5-671B-4ADE-B12B-F22D06B05A8C}"/>
    <cellStyle name="40% - Accent1 46" xfId="1743" xr:uid="{00C4F399-19CF-463A-A61B-563435103F3D}"/>
    <cellStyle name="40% - Accent1 46 2" xfId="3462" xr:uid="{BEC64AAB-D929-4183-B45C-EB26E4286617}"/>
    <cellStyle name="40% - Accent1 46 2 2" xfId="6755" xr:uid="{35510803-42C0-4AF6-93FC-5066883D9BA2}"/>
    <cellStyle name="40% - Accent1 46 2 3" xfId="10051" xr:uid="{8BDBF374-9416-43CC-AED1-BB09B1159CFB}"/>
    <cellStyle name="40% - Accent1 46 3" xfId="5088" xr:uid="{461988D9-98CD-4374-832E-819FFC6A7BFF}"/>
    <cellStyle name="40% - Accent1 46 4" xfId="8384" xr:uid="{4A5669C2-3AD8-4411-BE6C-1590E7F6A93E}"/>
    <cellStyle name="40% - Accent1 47" xfId="1758" xr:uid="{D360BB21-1494-438F-B00E-DFD2E77D0EEC}"/>
    <cellStyle name="40% - Accent1 47 2" xfId="3477" xr:uid="{609C5FFF-DD52-4364-89B6-5AEBBADEBAFA}"/>
    <cellStyle name="40% - Accent1 47 2 2" xfId="6770" xr:uid="{E8D5F6EC-E71E-4B0E-8F2A-E49EFF969D73}"/>
    <cellStyle name="40% - Accent1 47 2 3" xfId="10066" xr:uid="{8E2532AD-037E-4766-9998-8709C2BA782C}"/>
    <cellStyle name="40% - Accent1 47 3" xfId="5103" xr:uid="{5C34C795-BD24-4E6A-BB17-85605C570072}"/>
    <cellStyle name="40% - Accent1 47 4" xfId="8399" xr:uid="{5324335E-CF36-4774-8507-C4FF70834B56}"/>
    <cellStyle name="40% - Accent1 48" xfId="1783" xr:uid="{627EA761-6377-4B3F-8233-87F85C283995}"/>
    <cellStyle name="40% - Accent1 48 2" xfId="3499" xr:uid="{ACDACBD4-D623-46A8-965D-C22673737E99}"/>
    <cellStyle name="40% - Accent1 48 2 2" xfId="6792" xr:uid="{332CAD79-A728-411F-A1EA-1E3082DB1E86}"/>
    <cellStyle name="40% - Accent1 48 2 3" xfId="10088" xr:uid="{8A182CD9-83DB-4455-8D06-E0C7328440E4}"/>
    <cellStyle name="40% - Accent1 48 3" xfId="5125" xr:uid="{B75ACBE0-FEF6-485C-8445-A2C53E3DCEA1}"/>
    <cellStyle name="40% - Accent1 48 4" xfId="8421" xr:uid="{C0512117-6B5E-4E16-B68B-EFC78B42C58C}"/>
    <cellStyle name="40% - Accent1 49" xfId="1798" xr:uid="{CDE55753-B6C9-4BC6-81EE-D51464078B23}"/>
    <cellStyle name="40% - Accent1 49 2" xfId="3514" xr:uid="{73E4B423-A238-415E-BD95-AC9EC30D4A38}"/>
    <cellStyle name="40% - Accent1 49 2 2" xfId="6807" xr:uid="{D7755238-ABDF-41BF-9EE6-C2A4FF4F9EE2}"/>
    <cellStyle name="40% - Accent1 49 2 3" xfId="10103" xr:uid="{FB64DC27-8282-4C9F-86B0-333418B32E07}"/>
    <cellStyle name="40% - Accent1 49 3" xfId="5140" xr:uid="{DCE683B1-3C42-40D5-9ADD-A05402611F6D}"/>
    <cellStyle name="40% - Accent1 49 4" xfId="8436" xr:uid="{5814EF77-C83D-4968-A952-ED038124CA61}"/>
    <cellStyle name="40% - Accent1 5" xfId="462" xr:uid="{81752F60-8451-421D-887E-1A51F49F6AF3}"/>
    <cellStyle name="40% - Accent1 5 2" xfId="1056" xr:uid="{9C238580-5916-4ACC-884F-C8195FB52480}"/>
    <cellStyle name="40% - Accent1 5 2 2" xfId="2795" xr:uid="{9AFBDB3E-BDD9-4723-8136-04286D055128}"/>
    <cellStyle name="40% - Accent1 5 2 2 2" xfId="6088" xr:uid="{F17F54A9-5E17-4823-867B-B4534F666F35}"/>
    <cellStyle name="40% - Accent1 5 2 2 3" xfId="9384" xr:uid="{4C72543A-51C9-46F6-BE18-00CFC2033371}"/>
    <cellStyle name="40% - Accent1 5 2 3" xfId="4421" xr:uid="{8207E29D-41B8-4AF8-B452-AAC3D8CADC09}"/>
    <cellStyle name="40% - Accent1 5 2 4" xfId="7716" xr:uid="{FF82F7FA-1860-44C4-B98C-83C1699005B4}"/>
    <cellStyle name="40% - Accent1 5 3" xfId="2260" xr:uid="{5687E38B-198A-4F80-BC7F-9B57FE5FA8A8}"/>
    <cellStyle name="40% - Accent1 5 3 2" xfId="5560" xr:uid="{D8871AAD-9087-4B5A-A22E-3C2186E83488}"/>
    <cellStyle name="40% - Accent1 5 3 3" xfId="8856" xr:uid="{5FF43505-82CB-4268-ADBA-40EE0299A8D6}"/>
    <cellStyle name="40% - Accent1 5 4" xfId="3894" xr:uid="{ED7071F9-70E1-4300-8E68-A570DD1B954A}"/>
    <cellStyle name="40% - Accent1 5 5" xfId="7187" xr:uid="{0F4110C3-9155-49C6-A4A3-E66203DF3005}"/>
    <cellStyle name="40% - Accent1 50" xfId="1816" xr:uid="{AC9D768D-D5BF-4BC5-BA7B-22875F20A19E}"/>
    <cellStyle name="40% - Accent1 50 2" xfId="3529" xr:uid="{29B49126-49C1-4D7C-A751-794F87FC63D8}"/>
    <cellStyle name="40% - Accent1 50 2 2" xfId="6822" xr:uid="{81D61842-5D35-4A8D-8C8B-CAE08BB26EC4}"/>
    <cellStyle name="40% - Accent1 50 2 3" xfId="10118" xr:uid="{9E364DD1-AC92-4239-826B-9CA9EB23DC7D}"/>
    <cellStyle name="40% - Accent1 50 3" xfId="5155" xr:uid="{1D997CA6-3174-42B4-A893-EED7A66DB9CF}"/>
    <cellStyle name="40% - Accent1 50 4" xfId="8451" xr:uid="{9071D565-13E9-4FAB-8885-D5542C931200}"/>
    <cellStyle name="40% - Accent1 51" xfId="1831" xr:uid="{6CF9067D-4928-46D6-B3DA-E1E080AA0353}"/>
    <cellStyle name="40% - Accent1 51 2" xfId="3544" xr:uid="{4A454045-52FD-4B78-BCA2-A43E8801E6DF}"/>
    <cellStyle name="40% - Accent1 51 2 2" xfId="6837" xr:uid="{E686BAC9-F265-4D12-A6CB-FCA04491D073}"/>
    <cellStyle name="40% - Accent1 51 2 3" xfId="10133" xr:uid="{56E7D5D1-5559-4B23-BF49-BF6D3D0EBA9B}"/>
    <cellStyle name="40% - Accent1 51 3" xfId="5170" xr:uid="{893296DD-7513-4A26-9FA3-8FD94F87A157}"/>
    <cellStyle name="40% - Accent1 51 4" xfId="8466" xr:uid="{2D22803D-45FA-4600-A1C1-54B6ABEB0142}"/>
    <cellStyle name="40% - Accent1 52" xfId="1853" xr:uid="{FC78D24E-3C86-4195-AB48-C3C86B631F60}"/>
    <cellStyle name="40% - Accent1 52 2" xfId="3566" xr:uid="{26B3E31E-54A1-4C71-A993-6A2E85D3E785}"/>
    <cellStyle name="40% - Accent1 52 2 2" xfId="6859" xr:uid="{FEF3B5A9-0687-4E02-9E62-55B2B45269D1}"/>
    <cellStyle name="40% - Accent1 52 2 3" xfId="10155" xr:uid="{4FAAD45C-7232-40C9-9234-1E7372C45EEF}"/>
    <cellStyle name="40% - Accent1 52 3" xfId="5192" xr:uid="{9EF4B5E1-625F-4567-B257-74A4FC68D98E}"/>
    <cellStyle name="40% - Accent1 52 4" xfId="8488" xr:uid="{98BCBCC4-3493-44D1-B8EC-A7086C4BBC52}"/>
    <cellStyle name="40% - Accent1 53" xfId="1868" xr:uid="{24D33EA9-F8CF-43C1-BD2D-ACCFC800A770}"/>
    <cellStyle name="40% - Accent1 53 2" xfId="3581" xr:uid="{8B00102B-745D-489D-8975-B482BB19DDC8}"/>
    <cellStyle name="40% - Accent1 53 2 2" xfId="6874" xr:uid="{52BC220C-3284-4DBD-9743-82D42B57DE61}"/>
    <cellStyle name="40% - Accent1 53 2 3" xfId="10170" xr:uid="{E2D5C4FC-B477-4D1C-A2ED-2980EC2965A4}"/>
    <cellStyle name="40% - Accent1 53 3" xfId="5207" xr:uid="{7EE27BF3-2811-4075-81DE-9B7C52EF7CDF}"/>
    <cellStyle name="40% - Accent1 53 4" xfId="8503" xr:uid="{D260F9A5-D4CA-41D1-99F0-F8568497947F}"/>
    <cellStyle name="40% - Accent1 54" xfId="1886" xr:uid="{BE86EBCE-F83D-45FE-8AD4-81A25F5F15F6}"/>
    <cellStyle name="40% - Accent1 54 2" xfId="3596" xr:uid="{13402226-6C50-4171-A835-6EECB81CDA46}"/>
    <cellStyle name="40% - Accent1 54 2 2" xfId="6889" xr:uid="{565F7D3A-3D0A-4011-84A5-71EFBD08C71F}"/>
    <cellStyle name="40% - Accent1 54 2 3" xfId="10185" xr:uid="{16321EC8-5433-40DD-977F-DEA4B32DC43D}"/>
    <cellStyle name="40% - Accent1 54 3" xfId="5222" xr:uid="{AB3EA32D-8915-404A-A4BF-93D4E33BDAB9}"/>
    <cellStyle name="40% - Accent1 54 4" xfId="8518" xr:uid="{8A5954DB-7544-4B12-9BCD-A56DD2DBBFB7}"/>
    <cellStyle name="40% - Accent1 55" xfId="1901" xr:uid="{47CB11FD-36A7-4E55-BC33-C4B8F8241E88}"/>
    <cellStyle name="40% - Accent1 55 2" xfId="3611" xr:uid="{7453E4D8-0A4C-4CA6-AE8B-782A6310B506}"/>
    <cellStyle name="40% - Accent1 55 2 2" xfId="6904" xr:uid="{51778E89-EBFE-4F8D-A7CB-D32B85339E44}"/>
    <cellStyle name="40% - Accent1 55 2 3" xfId="10200" xr:uid="{32F49B3A-4EE4-4EBA-A2E0-BD0AB1C7F473}"/>
    <cellStyle name="40% - Accent1 55 3" xfId="5237" xr:uid="{BDB16CD3-6B13-4B20-AD06-8CDAD180C8FC}"/>
    <cellStyle name="40% - Accent1 55 4" xfId="8533" xr:uid="{8E484322-F704-4C9C-8D32-44C31556CD49}"/>
    <cellStyle name="40% - Accent1 56" xfId="1923" xr:uid="{8A820FAF-9E32-49CF-B2ED-DB13E19DD6AB}"/>
    <cellStyle name="40% - Accent1 56 2" xfId="3632" xr:uid="{99FB0DB2-0AEE-45D5-97A0-1A2C87417BA3}"/>
    <cellStyle name="40% - Accent1 56 2 2" xfId="6925" xr:uid="{F33A8B3D-11BB-4414-8A19-D7DE9B1C15BF}"/>
    <cellStyle name="40% - Accent1 56 2 3" xfId="10221" xr:uid="{4575F286-7162-4111-8490-3D89145D2B05}"/>
    <cellStyle name="40% - Accent1 56 3" xfId="5258" xr:uid="{49C7DB72-0A36-4319-826B-7EA97F355706}"/>
    <cellStyle name="40% - Accent1 56 4" xfId="8554" xr:uid="{CDFA8721-8518-43E3-BEBF-D7832322A78D}"/>
    <cellStyle name="40% - Accent1 57" xfId="1946" xr:uid="{9308F160-D618-463A-A7F4-FE20B0C0F29C}"/>
    <cellStyle name="40% - Accent1 57 2" xfId="3651" xr:uid="{26D215B0-7BC4-48FB-9467-EB7040CAF2C6}"/>
    <cellStyle name="40% - Accent1 57 2 2" xfId="6944" xr:uid="{A01D24B9-7B7E-4BC0-A7F8-75F1332719A3}"/>
    <cellStyle name="40% - Accent1 57 2 3" xfId="10240" xr:uid="{41F3B874-FBDC-494F-A8B9-188A36AD007A}"/>
    <cellStyle name="40% - Accent1 57 3" xfId="5277" xr:uid="{9FD04430-E951-4C2C-92FC-75DF12E53751}"/>
    <cellStyle name="40% - Accent1 57 4" xfId="8573" xr:uid="{F15BB144-6DAB-44EF-9AAA-CB82E9768D38}"/>
    <cellStyle name="40% - Accent1 58" xfId="1969" xr:uid="{508A3ACB-DDD6-47DB-801E-ADDD738CB3A4}"/>
    <cellStyle name="40% - Accent1 58 2" xfId="3671" xr:uid="{AB3AFD71-EC26-4F03-A762-A96459A1EA39}"/>
    <cellStyle name="40% - Accent1 58 2 2" xfId="6964" xr:uid="{6B66A221-AD01-4D7C-A174-CBE727B9BE2F}"/>
    <cellStyle name="40% - Accent1 58 2 3" xfId="10260" xr:uid="{EC0D0DE1-21E1-48C2-8F97-535DDA03CFFD}"/>
    <cellStyle name="40% - Accent1 58 3" xfId="5297" xr:uid="{8E7F8862-A067-429C-B331-C3B38E8C67E1}"/>
    <cellStyle name="40% - Accent1 58 4" xfId="8593" xr:uid="{CB0F49BA-2FF5-417A-A4D8-5F2A74F76506}"/>
    <cellStyle name="40% - Accent1 59" xfId="1986" xr:uid="{86F162AA-8C3C-4928-855F-53DCB2B2109A}"/>
    <cellStyle name="40% - Accent1 59 2" xfId="3686" xr:uid="{DB747A1E-E802-4458-8E2C-2CA071940A61}"/>
    <cellStyle name="40% - Accent1 59 2 2" xfId="6979" xr:uid="{1FD66D15-46F6-4CBF-BE33-D980BDF77658}"/>
    <cellStyle name="40% - Accent1 59 2 3" xfId="10275" xr:uid="{E5A52203-8DD7-4FEA-A0C9-DA43CD5CCA34}"/>
    <cellStyle name="40% - Accent1 59 3" xfId="5312" xr:uid="{CFAACE12-5154-49A4-BCAC-5DB8EB779A71}"/>
    <cellStyle name="40% - Accent1 59 4" xfId="8608" xr:uid="{AD8406DA-A471-44EB-9215-2E6F57839EBB}"/>
    <cellStyle name="40% - Accent1 6" xfId="489" xr:uid="{3670BDF1-F90A-4A32-B024-E33273F29988}"/>
    <cellStyle name="40% - Accent1 6 2" xfId="1071" xr:uid="{C01CF4B9-A02F-4645-9D33-0F6AFB284850}"/>
    <cellStyle name="40% - Accent1 6 2 2" xfId="2810" xr:uid="{0A7B2FCD-9F16-4C0F-AB5A-11B94978276E}"/>
    <cellStyle name="40% - Accent1 6 2 2 2" xfId="6103" xr:uid="{0FCF8716-3703-4630-BAA7-2FE9ECDBDBBB}"/>
    <cellStyle name="40% - Accent1 6 2 2 3" xfId="9399" xr:uid="{F3E3E622-3B5D-4E58-999C-2EBCC75B0A18}"/>
    <cellStyle name="40% - Accent1 6 2 3" xfId="4436" xr:uid="{40D6D09F-07F6-4223-9646-EDF8270016CF}"/>
    <cellStyle name="40% - Accent1 6 2 4" xfId="7731" xr:uid="{9E9E7C0E-8350-4FC8-8721-1AAA673CF0BB}"/>
    <cellStyle name="40% - Accent1 6 3" xfId="2287" xr:uid="{70A20CD3-23B8-4C56-9ACC-0EFBF1453C54}"/>
    <cellStyle name="40% - Accent1 6 3 2" xfId="5587" xr:uid="{A74623B5-D669-4EF7-BE79-8A61D0BA86C5}"/>
    <cellStyle name="40% - Accent1 6 3 3" xfId="8883" xr:uid="{15B09DBF-0C88-4F75-877A-B3A73D9ADE85}"/>
    <cellStyle name="40% - Accent1 6 4" xfId="3921" xr:uid="{3A1FC884-2657-4F25-826A-56EEEB3315D9}"/>
    <cellStyle name="40% - Accent1 6 5" xfId="7214" xr:uid="{B0E8EAC4-E6E3-4D43-BDA8-788722D685AA}"/>
    <cellStyle name="40% - Accent1 60" xfId="2001" xr:uid="{F01C3A88-C5DA-465C-9325-D654334D8EA0}"/>
    <cellStyle name="40% - Accent1 60 2" xfId="3700" xr:uid="{2822BE04-6BCE-46FC-81DE-27AA9C8BC040}"/>
    <cellStyle name="40% - Accent1 60 2 2" xfId="6993" xr:uid="{AA6ED038-501D-4584-9BC7-4D9330FBD96D}"/>
    <cellStyle name="40% - Accent1 60 2 3" xfId="10289" xr:uid="{06ADEAED-D859-430E-AE66-88B1E40BFAE3}"/>
    <cellStyle name="40% - Accent1 60 3" xfId="5326" xr:uid="{A82C5C7B-2DB3-4AA5-8223-327370BD90BF}"/>
    <cellStyle name="40% - Accent1 60 4" xfId="8622" xr:uid="{0ADE09B3-47B6-42FB-91E7-7C5341AC6B83}"/>
    <cellStyle name="40% - Accent1 61" xfId="2022" xr:uid="{950E98D6-2A2E-4846-AD6F-FB95E9CCDA91}"/>
    <cellStyle name="40% - Accent1 61 2" xfId="3720" xr:uid="{63407DA5-DDC0-4D78-A300-C662866B1FDC}"/>
    <cellStyle name="40% - Accent1 61 2 2" xfId="7013" xr:uid="{5B1DA415-B96E-40CB-9F68-6A59BA1DF42D}"/>
    <cellStyle name="40% - Accent1 61 2 3" xfId="10309" xr:uid="{505041C7-CB4A-4FE6-8ADA-F16A683B347C}"/>
    <cellStyle name="40% - Accent1 61 3" xfId="5346" xr:uid="{68E50888-34D1-4D51-995E-C79984550C11}"/>
    <cellStyle name="40% - Accent1 61 4" xfId="8642" xr:uid="{C0D1C896-9443-4173-8211-4C06C5EAB43A}"/>
    <cellStyle name="40% - Accent1 62" xfId="2037" xr:uid="{3032C71F-17FF-412C-B1B7-6C39BE4AAAD0}"/>
    <cellStyle name="40% - Accent1 62 2" xfId="3735" xr:uid="{B880AABF-7B37-4AE6-94C1-F4F78C05BD44}"/>
    <cellStyle name="40% - Accent1 62 2 2" xfId="7028" xr:uid="{B2A4A018-B381-4BF6-A7C0-D820AAF6416F}"/>
    <cellStyle name="40% - Accent1 62 2 3" xfId="10324" xr:uid="{99CCCCB7-92C6-47A2-81B9-2A239BE98284}"/>
    <cellStyle name="40% - Accent1 62 3" xfId="5361" xr:uid="{AB2C5634-4746-4973-98A5-F377426B1AA5}"/>
    <cellStyle name="40% - Accent1 62 4" xfId="8657" xr:uid="{F5CBD198-C5DF-440A-B52E-B91A4ACC395A}"/>
    <cellStyle name="40% - Accent1 63" xfId="2051" xr:uid="{C10329ED-60C4-4DA2-AB42-534C3B8AF3D6}"/>
    <cellStyle name="40% - Accent1 63 2" xfId="3749" xr:uid="{2CAC9996-5203-4AB2-B809-071988179255}"/>
    <cellStyle name="40% - Accent1 63 2 2" xfId="7042" xr:uid="{83375045-F939-43BE-80A9-D26A9BA81013}"/>
    <cellStyle name="40% - Accent1 63 2 3" xfId="10338" xr:uid="{F9C89289-7ACB-4E39-92AD-0DABED96F4D0}"/>
    <cellStyle name="40% - Accent1 63 3" xfId="5375" xr:uid="{D5AAFF03-8019-4F52-B65D-8490D7D80557}"/>
    <cellStyle name="40% - Accent1 63 4" xfId="8671" xr:uid="{D4B2A0DE-C9B3-4463-A78B-C57D71EDEE38}"/>
    <cellStyle name="40% - Accent1 64" xfId="968" xr:uid="{B71B21FB-6B44-49BE-A13D-ED0E7135EF25}"/>
    <cellStyle name="40% - Accent1 65" xfId="2085" xr:uid="{C015F6EC-051B-4CEF-ACDB-9262D900F5A9}"/>
    <cellStyle name="40% - Accent1 65 2" xfId="5408" xr:uid="{BE36BC21-9B1E-45C2-92AB-F9B8A9408376}"/>
    <cellStyle name="40% - Accent1 65 3" xfId="8704" xr:uid="{ADAB7077-858F-42C7-ACB2-03494DFA675D}"/>
    <cellStyle name="40% - Accent1 66" xfId="2142" xr:uid="{8EE68D3C-7D80-46B2-B9D6-89EB78121698}"/>
    <cellStyle name="40% - Accent1 66 2" xfId="5446" xr:uid="{20FDE7D9-60E5-49CB-8A82-542FD6A86C3B}"/>
    <cellStyle name="40% - Accent1 66 3" xfId="8742" xr:uid="{EC5951CF-9031-410E-BB5D-8EE7F4098BDE}"/>
    <cellStyle name="40% - Accent1 67" xfId="3782" xr:uid="{18144253-9E4B-439E-8224-30787C735DBF}"/>
    <cellStyle name="40% - Accent1 67 2" xfId="10371" xr:uid="{DF0E251A-E445-4397-B11E-DFFB62C8EC1F}"/>
    <cellStyle name="40% - Accent1 68" xfId="10425" xr:uid="{47D5693A-FD31-4534-A623-3B108A533093}"/>
    <cellStyle name="40% - Accent1 69" xfId="10466" xr:uid="{E81E1276-9B85-4246-AA33-5574DC0C2F77}"/>
    <cellStyle name="40% - Accent1 7" xfId="532" xr:uid="{E3269690-723E-4357-9C43-EF92F8E7612F}"/>
    <cellStyle name="40% - Accent1 7 2" xfId="1088" xr:uid="{CF7E2B82-0770-48F7-A0A2-ACD7793EEAB4}"/>
    <cellStyle name="40% - Accent1 7 2 2" xfId="2826" xr:uid="{69D5E4EA-B086-4718-A63F-97F96B373CCB}"/>
    <cellStyle name="40% - Accent1 7 2 2 2" xfId="6119" xr:uid="{A95F4B38-0439-418D-A1BB-509DE11C8ABA}"/>
    <cellStyle name="40% - Accent1 7 2 2 3" xfId="9415" xr:uid="{0A6D1BF5-8107-4223-AC3D-1096EBB39110}"/>
    <cellStyle name="40% - Accent1 7 2 3" xfId="4452" xr:uid="{0F73E20F-35C4-4761-9C60-ACB89B25ECE8}"/>
    <cellStyle name="40% - Accent1 7 2 4" xfId="7747" xr:uid="{E491625E-C6A4-4419-B377-587A16EB8364}"/>
    <cellStyle name="40% - Accent1 7 3" xfId="2330" xr:uid="{214174DE-5C94-4F0F-86C3-14206CC11455}"/>
    <cellStyle name="40% - Accent1 7 3 2" xfId="5628" xr:uid="{90763C43-A214-422C-AE78-8ED6A0D46F0A}"/>
    <cellStyle name="40% - Accent1 7 3 3" xfId="8924" xr:uid="{5E83D000-6C7B-4516-92AD-4996B76BC5B0}"/>
    <cellStyle name="40% - Accent1 7 4" xfId="3962" xr:uid="{313A991B-02CB-4A19-821B-A9487B316D5E}"/>
    <cellStyle name="40% - Accent1 7 5" xfId="7255" xr:uid="{DB0EC0DA-771B-4B23-9F38-AF171042FC97}"/>
    <cellStyle name="40% - Accent1 70" xfId="7075" xr:uid="{42553ED9-1949-4395-8B7E-8B5B286965F5}"/>
    <cellStyle name="40% - Accent1 8" xfId="568" xr:uid="{670EF6DD-4A0A-4165-B601-2A0D7412B94F}"/>
    <cellStyle name="40% - Accent1 8 2" xfId="1104" xr:uid="{5F08F535-1980-4DBE-B145-DA8D3596D8ED}"/>
    <cellStyle name="40% - Accent1 8 2 2" xfId="2842" xr:uid="{7F058D60-0386-4901-8F73-C60ACBA2662D}"/>
    <cellStyle name="40% - Accent1 8 2 2 2" xfId="6135" xr:uid="{53568F82-9BB2-4118-8C9F-D83B4A35AF26}"/>
    <cellStyle name="40% - Accent1 8 2 2 3" xfId="9431" xr:uid="{CF5FFAF5-7E30-4B5E-85BD-47F59670913A}"/>
    <cellStyle name="40% - Accent1 8 2 3" xfId="4468" xr:uid="{1A9ADFDA-BEE8-43AB-B5FB-016BD48CBC56}"/>
    <cellStyle name="40% - Accent1 8 2 4" xfId="7763" xr:uid="{157BD74A-797E-4559-BD60-1186BFBA5AF6}"/>
    <cellStyle name="40% - Accent1 8 3" xfId="2366" xr:uid="{00DDBC06-B70B-4887-AC4E-B24BB7D6D7B9}"/>
    <cellStyle name="40% - Accent1 8 3 2" xfId="5661" xr:uid="{4FA3A68C-9BA2-41BD-86B0-9EC7334192C2}"/>
    <cellStyle name="40% - Accent1 8 3 3" xfId="8957" xr:uid="{98DB531A-9F08-441C-83B7-DDB797CEA27C}"/>
    <cellStyle name="40% - Accent1 8 4" xfId="3995" xr:uid="{1CF6C37D-78FC-49D8-A660-551F1271F64F}"/>
    <cellStyle name="40% - Accent1 8 5" xfId="7288" xr:uid="{BC32CC48-B29C-49B4-8920-0B5F5D5261C6}"/>
    <cellStyle name="40% - Accent1 9" xfId="603" xr:uid="{B3CAED5F-D796-4D0D-8C2F-0A9F4BC7415C}"/>
    <cellStyle name="40% - Accent1 9 2" xfId="1119" xr:uid="{4F021490-CB69-4434-8021-F82703EA9971}"/>
    <cellStyle name="40% - Accent1 9 2 2" xfId="2857" xr:uid="{DF7D3C1E-CD87-4F15-B45A-87067619A9B1}"/>
    <cellStyle name="40% - Accent1 9 2 2 2" xfId="6150" xr:uid="{B5368361-1CC1-4A96-AE42-BC031CCC5B3D}"/>
    <cellStyle name="40% - Accent1 9 2 2 3" xfId="9446" xr:uid="{AD5E0CF9-967E-41E9-B0D3-45FB32AF24E8}"/>
    <cellStyle name="40% - Accent1 9 2 3" xfId="4483" xr:uid="{F72F8DA3-E48D-4F04-AD6E-C10DD0EC8828}"/>
    <cellStyle name="40% - Accent1 9 2 4" xfId="7778" xr:uid="{E0F6630C-1140-42A4-AC73-D2C25309FB8C}"/>
    <cellStyle name="40% - Accent1 9 3" xfId="2401" xr:uid="{B935264F-2EE7-4557-9E9D-F064EA81E913}"/>
    <cellStyle name="40% - Accent1 9 3 2" xfId="5694" xr:uid="{E65998F7-26D7-497E-BF7E-1CD8F949FD68}"/>
    <cellStyle name="40% - Accent1 9 3 3" xfId="8990" xr:uid="{15A20F89-AE99-4190-9429-72D5AF017D9B}"/>
    <cellStyle name="40% - Accent1 9 4" xfId="4028" xr:uid="{C20F1D51-47BD-4460-B2AD-A17C37F7B3FD}"/>
    <cellStyle name="40% - Accent1 9 5" xfId="7321" xr:uid="{097E8D51-2679-478D-AAF5-E14C93A06147}"/>
    <cellStyle name="40% - Accent2" xfId="33" builtinId="35" customBuiltin="1"/>
    <cellStyle name="40% - Accent2 10" xfId="638" xr:uid="{E631C657-E1BE-4214-8878-A45BF1011F4D}"/>
    <cellStyle name="40% - Accent2 10 2" xfId="1135" xr:uid="{56A7A253-D1AF-4E70-9E76-27C7811E2C06}"/>
    <cellStyle name="40% - Accent2 10 2 2" xfId="2873" xr:uid="{27553C9E-A686-4008-BF23-860C892137DB}"/>
    <cellStyle name="40% - Accent2 10 2 2 2" xfId="6166" xr:uid="{FD80F9FB-C806-4448-8C59-9C867BA478A5}"/>
    <cellStyle name="40% - Accent2 10 2 2 3" xfId="9462" xr:uid="{FC83DEE1-EB6A-4241-853E-8EAF613FB110}"/>
    <cellStyle name="40% - Accent2 10 2 3" xfId="4499" xr:uid="{F93F0D66-2CCC-4B78-BF5B-864B4B008BB9}"/>
    <cellStyle name="40% - Accent2 10 2 4" xfId="7794" xr:uid="{7114A8A3-26F2-4000-9091-09945C832B84}"/>
    <cellStyle name="40% - Accent2 10 3" xfId="2436" xr:uid="{02BCB20E-5EDB-40DA-B425-C155E1DFEF12}"/>
    <cellStyle name="40% - Accent2 10 3 2" xfId="5729" xr:uid="{8E869020-C00F-4187-AD84-083C34F4FE2F}"/>
    <cellStyle name="40% - Accent2 10 3 3" xfId="9025" xr:uid="{4F6DB924-6E1C-4142-8630-86C1C18686A2}"/>
    <cellStyle name="40% - Accent2 10 4" xfId="4063" xr:uid="{141E5AF1-ED7A-4CE6-AD62-177501E2BB45}"/>
    <cellStyle name="40% - Accent2 10 5" xfId="7356" xr:uid="{A4556784-8B99-400E-9AA1-F34C7A745607}"/>
    <cellStyle name="40% - Accent2 11" xfId="671" xr:uid="{70469C86-AE44-4278-8DCB-105FF77BEF9D}"/>
    <cellStyle name="40% - Accent2 11 2" xfId="1150" xr:uid="{772F4AAF-ECDD-4AB4-89B2-DCE52C65A976}"/>
    <cellStyle name="40% - Accent2 11 2 2" xfId="2888" xr:uid="{C9E098F3-38DB-4C44-9938-58E40DAB955D}"/>
    <cellStyle name="40% - Accent2 11 2 2 2" xfId="6181" xr:uid="{0C484C60-1E9A-4A18-962F-35C337341A88}"/>
    <cellStyle name="40% - Accent2 11 2 2 3" xfId="9477" xr:uid="{E648DB9E-31C2-4C5F-8891-0A533BB17430}"/>
    <cellStyle name="40% - Accent2 11 2 3" xfId="4514" xr:uid="{D52F5644-4E6E-4177-BFD6-45B22800BAF1}"/>
    <cellStyle name="40% - Accent2 11 2 4" xfId="7809" xr:uid="{3714B342-D7A9-4C88-BBF8-71CCBA701DA0}"/>
    <cellStyle name="40% - Accent2 11 3" xfId="2469" xr:uid="{FC66D627-49E3-406F-9BE3-841A9A1AF894}"/>
    <cellStyle name="40% - Accent2 11 3 2" xfId="5762" xr:uid="{C9AA7FBF-32B3-45DA-A4BA-FE41D0CD081A}"/>
    <cellStyle name="40% - Accent2 11 3 3" xfId="9058" xr:uid="{0F0BCF8F-D7BF-4D2F-AEC2-64EFBFC77DEE}"/>
    <cellStyle name="40% - Accent2 11 4" xfId="4096" xr:uid="{7B7F8D24-05AB-4314-A2FB-ED349050EE66}"/>
    <cellStyle name="40% - Accent2 11 5" xfId="7389" xr:uid="{F8967A40-EEFD-4C04-B8A8-286CDF5AD20E}"/>
    <cellStyle name="40% - Accent2 12" xfId="712" xr:uid="{E030C067-6E50-4593-A228-B09E21AE68D8}"/>
    <cellStyle name="40% - Accent2 12 2" xfId="1171" xr:uid="{9AB81050-EDE2-458B-8CE8-4B599825859A}"/>
    <cellStyle name="40% - Accent2 12 2 2" xfId="2906" xr:uid="{C4FD144C-A34D-4260-BACC-1EC036E3349D}"/>
    <cellStyle name="40% - Accent2 12 2 2 2" xfId="6199" xr:uid="{77F0013D-7C1F-489A-813F-6A4E3826A778}"/>
    <cellStyle name="40% - Accent2 12 2 2 3" xfId="9495" xr:uid="{B475A541-A52C-4C56-88DA-63588D11B132}"/>
    <cellStyle name="40% - Accent2 12 2 3" xfId="4532" xr:uid="{E820377C-C4A8-40AC-89A2-5D7AE58DB99A}"/>
    <cellStyle name="40% - Accent2 12 2 4" xfId="7827" xr:uid="{9E0666DE-9F5C-4051-A964-2F8271FC9AF5}"/>
    <cellStyle name="40% - Accent2 12 3" xfId="2502" xr:uid="{8D582D11-CC8A-4045-B86E-8D1572C41E9A}"/>
    <cellStyle name="40% - Accent2 12 3 2" xfId="5795" xr:uid="{D3864228-2116-4F02-B737-CD6CCB3B98D4}"/>
    <cellStyle name="40% - Accent2 12 3 3" xfId="9091" xr:uid="{383043F5-0539-4A38-B9EF-6AB076200184}"/>
    <cellStyle name="40% - Accent2 12 4" xfId="4129" xr:uid="{23A02656-EF21-44F7-98FC-88AC64D8B510}"/>
    <cellStyle name="40% - Accent2 12 5" xfId="7422" xr:uid="{B89393A7-AFD9-41FF-AA30-1C1E826138FC}"/>
    <cellStyle name="40% - Accent2 13" xfId="745" xr:uid="{A56BA123-E8B2-418D-9137-1D01A7922304}"/>
    <cellStyle name="40% - Accent2 13 2" xfId="1189" xr:uid="{F9872DEA-1CFD-480E-AD69-20ADE09E9169}"/>
    <cellStyle name="40% - Accent2 13 2 2" xfId="2921" xr:uid="{0AF7F682-79DF-4F2B-9C1C-762C5CC3D666}"/>
    <cellStyle name="40% - Accent2 13 2 2 2" xfId="6214" xr:uid="{8E698A7B-4566-496D-B8B5-0EA5F902CE50}"/>
    <cellStyle name="40% - Accent2 13 2 2 3" xfId="9510" xr:uid="{621DB86D-2578-4D53-BCF5-A87BBD5057B8}"/>
    <cellStyle name="40% - Accent2 13 2 3" xfId="4547" xr:uid="{B7712205-C57C-47D1-9136-D395920DEE51}"/>
    <cellStyle name="40% - Accent2 13 2 4" xfId="7842" xr:uid="{84F2D5B0-24D7-45B9-A93E-F5CACA733881}"/>
    <cellStyle name="40% - Accent2 13 3" xfId="2535" xr:uid="{8739A06C-DF3A-476E-8F7B-5727F5838D70}"/>
    <cellStyle name="40% - Accent2 13 3 2" xfId="5828" xr:uid="{B7CF546C-4F55-4A15-941B-AB4C3FAC8FB4}"/>
    <cellStyle name="40% - Accent2 13 3 3" xfId="9124" xr:uid="{85F577B7-810D-40E6-AD84-5148565F6304}"/>
    <cellStyle name="40% - Accent2 13 4" xfId="4162" xr:uid="{936E695C-19FF-4D5F-ABB3-CFE955C8D939}"/>
    <cellStyle name="40% - Accent2 13 5" xfId="7455" xr:uid="{95111407-04DE-4222-B47D-FE3F02E9A034}"/>
    <cellStyle name="40% - Accent2 14" xfId="778" xr:uid="{F76FB594-2BB7-404F-A42B-9D91192B7C61}"/>
    <cellStyle name="40% - Accent2 14 2" xfId="1204" xr:uid="{D5246F0F-2434-4D5B-8C4B-77B4D7C46FFF}"/>
    <cellStyle name="40% - Accent2 14 2 2" xfId="2936" xr:uid="{15396CA3-F4AF-4393-A3F5-40EAF05006AA}"/>
    <cellStyle name="40% - Accent2 14 2 2 2" xfId="6229" xr:uid="{6B97AE41-AEB9-40D7-BC02-FCE79053CE04}"/>
    <cellStyle name="40% - Accent2 14 2 2 3" xfId="9525" xr:uid="{08F91BF4-AC1B-42E6-BA7E-41ECF45D8737}"/>
    <cellStyle name="40% - Accent2 14 2 3" xfId="4562" xr:uid="{A60A8568-D76F-4EB3-8C89-7BE5EEB0502A}"/>
    <cellStyle name="40% - Accent2 14 2 4" xfId="7857" xr:uid="{28104402-072E-4BC8-9316-7CEFEC008855}"/>
    <cellStyle name="40% - Accent2 14 3" xfId="2568" xr:uid="{A56736A0-9F04-4FDB-8DFF-957BED94C2A5}"/>
    <cellStyle name="40% - Accent2 14 3 2" xfId="5861" xr:uid="{2B33BE6C-2BA3-4A69-B14C-A5155A0B2F63}"/>
    <cellStyle name="40% - Accent2 14 3 3" xfId="9157" xr:uid="{4910E8F6-A11C-4FEF-8C52-E856A265373A}"/>
    <cellStyle name="40% - Accent2 14 4" xfId="4195" xr:uid="{432D0160-4536-4569-8B21-A2A654D24A2B}"/>
    <cellStyle name="40% - Accent2 14 5" xfId="7488" xr:uid="{A65E204C-3788-4324-A32B-1986EF079C67}"/>
    <cellStyle name="40% - Accent2 15" xfId="811" xr:uid="{45FF2C1F-4506-493B-B27D-1466CCA63A63}"/>
    <cellStyle name="40% - Accent2 15 2" xfId="1219" xr:uid="{56CA6931-2533-40F7-B253-0EAF275F0122}"/>
    <cellStyle name="40% - Accent2 15 2 2" xfId="2951" xr:uid="{A1C1CE9D-FCCE-458C-963F-D6A0DFCFB489}"/>
    <cellStyle name="40% - Accent2 15 2 2 2" xfId="6244" xr:uid="{CE373339-9BF7-4F1F-8B31-EDA7E0F39E1F}"/>
    <cellStyle name="40% - Accent2 15 2 2 3" xfId="9540" xr:uid="{C78F1AF2-C6C3-4AA4-A8D8-DCAE68E8D3A7}"/>
    <cellStyle name="40% - Accent2 15 2 3" xfId="4577" xr:uid="{FF215D49-45DF-4B4B-BD99-35E26E762F39}"/>
    <cellStyle name="40% - Accent2 15 2 4" xfId="7872" xr:uid="{C84EFD53-3C03-4F04-83EB-E09B80175387}"/>
    <cellStyle name="40% - Accent2 15 3" xfId="2601" xr:uid="{24527CA2-48BA-4C98-BB96-E17A257923D4}"/>
    <cellStyle name="40% - Accent2 15 3 2" xfId="5894" xr:uid="{32BFFB00-0529-47FA-A47E-205D462AAF42}"/>
    <cellStyle name="40% - Accent2 15 3 3" xfId="9190" xr:uid="{F7ABCE43-F46D-4137-ABE5-9F9D358F7B44}"/>
    <cellStyle name="40% - Accent2 15 4" xfId="4228" xr:uid="{54E9A8C5-E367-433A-AA9F-3225D66DBDE0}"/>
    <cellStyle name="40% - Accent2 15 5" xfId="7521" xr:uid="{E433FF8C-82E3-47DB-BE01-2A5086CE90C2}"/>
    <cellStyle name="40% - Accent2 16" xfId="854" xr:uid="{0C0D6820-0C8A-4C98-9B15-D0DC8F672A8F}"/>
    <cellStyle name="40% - Accent2 16 2" xfId="1234" xr:uid="{B8AF288F-03CD-4C8C-BB2B-49E1C15BF683}"/>
    <cellStyle name="40% - Accent2 16 2 2" xfId="2966" xr:uid="{1019FB11-F029-4DBF-8427-F748F1337E05}"/>
    <cellStyle name="40% - Accent2 16 2 2 2" xfId="6259" xr:uid="{08BD3DE1-CD2E-476F-BD38-DA3065E675A8}"/>
    <cellStyle name="40% - Accent2 16 2 2 3" xfId="9555" xr:uid="{1B41A0BD-6AD4-4B37-88B1-B00E4D1EC37E}"/>
    <cellStyle name="40% - Accent2 16 2 3" xfId="4592" xr:uid="{A37455FD-DDEC-4025-A9EF-FC985C5F850D}"/>
    <cellStyle name="40% - Accent2 16 2 4" xfId="7887" xr:uid="{3E0DBB7C-CF46-44B9-9D50-D420CB6B7743}"/>
    <cellStyle name="40% - Accent2 16 3" xfId="2635" xr:uid="{D60F82F1-9745-4E40-87A2-6252871F7AF4}"/>
    <cellStyle name="40% - Accent2 16 3 2" xfId="5928" xr:uid="{40FA73D1-CDC1-42E8-890B-DC78F282EB1F}"/>
    <cellStyle name="40% - Accent2 16 3 3" xfId="9224" xr:uid="{3C0EE157-2171-4423-B855-FAA694B814BC}"/>
    <cellStyle name="40% - Accent2 16 4" xfId="4261" xr:uid="{FC4CE890-5FE6-41CB-AE53-445C510380F5}"/>
    <cellStyle name="40% - Accent2 16 5" xfId="7555" xr:uid="{CCA6F61F-6421-4408-9286-7717BC9F2FCA}"/>
    <cellStyle name="40% - Accent2 17" xfId="898" xr:uid="{5C4A8236-855E-4AE9-A6B1-FB380DBC3FE8}"/>
    <cellStyle name="40% - Accent2 17 2" xfId="1258" xr:uid="{37F2F697-29CB-452A-B06E-8D8562647804}"/>
    <cellStyle name="40% - Accent2 17 2 2" xfId="2988" xr:uid="{B3B068E8-9ADF-4E88-A370-B6CD30CFC191}"/>
    <cellStyle name="40% - Accent2 17 2 2 2" xfId="6281" xr:uid="{F7099B40-C1EB-4D14-A90D-4FEDB7C6EF51}"/>
    <cellStyle name="40% - Accent2 17 2 2 3" xfId="9577" xr:uid="{1C249D76-12F9-47B2-A6B6-382B16E9943B}"/>
    <cellStyle name="40% - Accent2 17 2 3" xfId="4614" xr:uid="{388415EB-2DFD-4E31-824C-774F993A995C}"/>
    <cellStyle name="40% - Accent2 17 2 4" xfId="7910" xr:uid="{C18508F4-BF22-4793-9BB1-3F6CD9E32B3C}"/>
    <cellStyle name="40% - Accent2 17 3" xfId="2678" xr:uid="{3711EBEE-F998-4CD3-9E66-696281306414}"/>
    <cellStyle name="40% - Accent2 17 3 2" xfId="5971" xr:uid="{BBB5023F-5ADC-4883-802A-1ADA6D8CEC56}"/>
    <cellStyle name="40% - Accent2 17 3 3" xfId="9267" xr:uid="{202062E7-413E-4366-A6DB-EB2C6D244687}"/>
    <cellStyle name="40% - Accent2 17 4" xfId="4304" xr:uid="{203BF086-323A-4EA6-987D-379A09060728}"/>
    <cellStyle name="40% - Accent2 17 5" xfId="7598" xr:uid="{E1A8458E-E2D2-4E4C-ADFB-FCB588E1D6AE}"/>
    <cellStyle name="40% - Accent2 18" xfId="935" xr:uid="{5256F2EA-B16D-4FFB-BA3D-F6FE7C378EF5}"/>
    <cellStyle name="40% - Accent2 18 2" xfId="1273" xr:uid="{2160591E-D988-40CD-8E7E-3C0D95526079}"/>
    <cellStyle name="40% - Accent2 18 2 2" xfId="3003" xr:uid="{9A8DEF27-01C9-4819-8DD0-C2DCC8E0BFC3}"/>
    <cellStyle name="40% - Accent2 18 2 2 2" xfId="6296" xr:uid="{FD43E247-B451-4EE8-90CA-905366CDCCAB}"/>
    <cellStyle name="40% - Accent2 18 2 2 3" xfId="9592" xr:uid="{05292E22-B0F4-4D3F-88C4-C6466D18FB34}"/>
    <cellStyle name="40% - Accent2 18 2 3" xfId="4629" xr:uid="{A59FE7AC-2A12-43D4-BE4E-21B40C7E5FD1}"/>
    <cellStyle name="40% - Accent2 18 2 4" xfId="7925" xr:uid="{B41CE710-498B-4E4C-A19C-0F9C3F945850}"/>
    <cellStyle name="40% - Accent2 18 3" xfId="2715" xr:uid="{6589AEAE-61AC-477C-86C6-17B537CFB3D1}"/>
    <cellStyle name="40% - Accent2 18 3 2" xfId="6008" xr:uid="{0982AEC9-BA12-4FCE-9B5B-437496BB22FB}"/>
    <cellStyle name="40% - Accent2 18 3 3" xfId="9304" xr:uid="{FEACC05C-6C17-4452-B767-14DA9ADEBA15}"/>
    <cellStyle name="40% - Accent2 18 4" xfId="4341" xr:uid="{B8807E1D-3FFF-4201-A321-417CDBB8299E}"/>
    <cellStyle name="40% - Accent2 18 5" xfId="7635" xr:uid="{02FC8403-7921-4DD5-B755-77603CA1A54B}"/>
    <cellStyle name="40% - Accent2 19" xfId="1288" xr:uid="{1E847C52-7E76-4118-A1A7-19D759D7143B}"/>
    <cellStyle name="40% - Accent2 19 2" xfId="3018" xr:uid="{7E39A34F-2A01-4FAA-8D09-04AA5A5FF873}"/>
    <cellStyle name="40% - Accent2 19 2 2" xfId="6311" xr:uid="{48FA76B9-3741-4BB7-9F93-24DDEB69BEB9}"/>
    <cellStyle name="40% - Accent2 19 2 3" xfId="9607" xr:uid="{1F7A1E35-7142-4610-95D9-259058E13FEA}"/>
    <cellStyle name="40% - Accent2 19 3" xfId="4644" xr:uid="{19A4274B-D43D-42A0-A28C-E6A5EB3C2826}"/>
    <cellStyle name="40% - Accent2 19 4" xfId="7940" xr:uid="{1FC1EDD1-BFE7-4BDB-AD0D-C4E3F57C098D}"/>
    <cellStyle name="40% - Accent2 2" xfId="111" xr:uid="{27D603BF-B836-47CE-99F8-DE9AF20A8D8D}"/>
    <cellStyle name="40% - Accent2 2 10" xfId="672" xr:uid="{E3BF72C9-0202-4B41-8755-2FAB39E7FF39}"/>
    <cellStyle name="40% - Accent2 2 10 2" xfId="2470" xr:uid="{0B434069-56C2-4797-8459-2F872AA3CB15}"/>
    <cellStyle name="40% - Accent2 2 10 2 2" xfId="5763" xr:uid="{A7841C36-F634-46E4-A76A-830C10DFDD26}"/>
    <cellStyle name="40% - Accent2 2 10 2 3" xfId="9059" xr:uid="{72489D5E-15C3-4B42-9FE2-EEAA86354A59}"/>
    <cellStyle name="40% - Accent2 2 10 3" xfId="4097" xr:uid="{163E5B40-0F3F-4682-A937-003CCFDEAB17}"/>
    <cellStyle name="40% - Accent2 2 10 4" xfId="7390" xr:uid="{4AF8B5C6-7DE0-44D9-B73A-252AA2FD905E}"/>
    <cellStyle name="40% - Accent2 2 11" xfId="713" xr:uid="{FD3CDE40-07D8-4FAC-8D3A-443053C68A92}"/>
    <cellStyle name="40% - Accent2 2 11 2" xfId="2503" xr:uid="{40CE7F84-A070-4BE7-BB68-0DE0B329A297}"/>
    <cellStyle name="40% - Accent2 2 11 2 2" xfId="5796" xr:uid="{940F8217-4FD8-4ECC-89FF-01171F5A6056}"/>
    <cellStyle name="40% - Accent2 2 11 2 3" xfId="9092" xr:uid="{90154355-A7A2-4016-B718-A612BB3E31A9}"/>
    <cellStyle name="40% - Accent2 2 11 3" xfId="4130" xr:uid="{1B6E3313-DDCD-43FA-B9E0-DCC71EE80666}"/>
    <cellStyle name="40% - Accent2 2 11 4" xfId="7423" xr:uid="{F7DF7891-F67D-4CEB-9484-B01071F5BA33}"/>
    <cellStyle name="40% - Accent2 2 12" xfId="746" xr:uid="{843B5C67-DF42-437D-9EFA-C15CA3EE55D8}"/>
    <cellStyle name="40% - Accent2 2 12 2" xfId="2536" xr:uid="{C371D8B7-975B-459E-8C0C-09D1BECC9617}"/>
    <cellStyle name="40% - Accent2 2 12 2 2" xfId="5829" xr:uid="{CF3A158A-6D57-4A00-8593-5BBCE4E45345}"/>
    <cellStyle name="40% - Accent2 2 12 2 3" xfId="9125" xr:uid="{EB9301D3-F3BD-41AF-8A56-32AF79F2611C}"/>
    <cellStyle name="40% - Accent2 2 12 3" xfId="4163" xr:uid="{B9B2E927-CD4A-4C70-888C-1397736D251E}"/>
    <cellStyle name="40% - Accent2 2 12 4" xfId="7456" xr:uid="{08DBC5E6-10DA-4541-A2D9-0D80F0CDEC37}"/>
    <cellStyle name="40% - Accent2 2 13" xfId="779" xr:uid="{7D28DA06-7F59-49BB-829C-51905F036F3F}"/>
    <cellStyle name="40% - Accent2 2 13 2" xfId="2569" xr:uid="{69FB0B6D-CA7F-4D4D-A0C6-EA9443AA14B3}"/>
    <cellStyle name="40% - Accent2 2 13 2 2" xfId="5862" xr:uid="{085BB18C-CCF8-4919-8A22-0F6A580093DF}"/>
    <cellStyle name="40% - Accent2 2 13 2 3" xfId="9158" xr:uid="{523D81A2-F576-4D88-B48B-0C028174CF60}"/>
    <cellStyle name="40% - Accent2 2 13 3" xfId="4196" xr:uid="{9C9D7661-B35E-4851-BFB4-48659750EF1A}"/>
    <cellStyle name="40% - Accent2 2 13 4" xfId="7489" xr:uid="{6B508B4B-C605-47CB-850D-518ACEE1249F}"/>
    <cellStyle name="40% - Accent2 2 14" xfId="812" xr:uid="{B7884A19-E233-429C-9AE2-0ABF789188B2}"/>
    <cellStyle name="40% - Accent2 2 14 2" xfId="2602" xr:uid="{5DF8087F-4BCB-434D-8A04-F7F5DDF12DA0}"/>
    <cellStyle name="40% - Accent2 2 14 2 2" xfId="5895" xr:uid="{9D882FC4-176C-49F4-939E-F4126830794A}"/>
    <cellStyle name="40% - Accent2 2 14 2 3" xfId="9191" xr:uid="{81C3DCCE-92DD-48AC-990E-A4A33ED68CD0}"/>
    <cellStyle name="40% - Accent2 2 14 3" xfId="4229" xr:uid="{FFA60838-B908-4996-84F2-D607D8F9644A}"/>
    <cellStyle name="40% - Accent2 2 14 4" xfId="7522" xr:uid="{BC97C966-A3E5-4789-9B9B-91754D21F59C}"/>
    <cellStyle name="40% - Accent2 2 15" xfId="855" xr:uid="{BDDEC0D0-78A0-435A-A4F4-602BC716B6EB}"/>
    <cellStyle name="40% - Accent2 2 15 2" xfId="2636" xr:uid="{8C5E40E7-C8EC-4395-AF93-B5C35685A11B}"/>
    <cellStyle name="40% - Accent2 2 15 2 2" xfId="5929" xr:uid="{957C0479-13A4-4AE3-8A5A-4028EA13EC68}"/>
    <cellStyle name="40% - Accent2 2 15 2 3" xfId="9225" xr:uid="{908E7FC2-89EC-4B08-8F71-871AABAF0279}"/>
    <cellStyle name="40% - Accent2 2 15 3" xfId="4262" xr:uid="{FD346B51-4A75-43E9-BD70-A81785092B66}"/>
    <cellStyle name="40% - Accent2 2 15 4" xfId="7556" xr:uid="{39861245-E330-4B8F-8CDC-5CA6A33D06DB}"/>
    <cellStyle name="40% - Accent2 2 16" xfId="899" xr:uid="{4CF8D1DD-EF39-4A7F-922E-EB0E234CF034}"/>
    <cellStyle name="40% - Accent2 2 16 2" xfId="2679" xr:uid="{7B4822F8-5E1E-4953-A350-74CB6B6E764B}"/>
    <cellStyle name="40% - Accent2 2 16 2 2" xfId="5972" xr:uid="{11DB9039-62E1-4A6F-9790-3BEAAA03A359}"/>
    <cellStyle name="40% - Accent2 2 16 2 3" xfId="9268" xr:uid="{BB511C43-0F10-4152-AD73-E021218C416A}"/>
    <cellStyle name="40% - Accent2 2 16 3" xfId="4305" xr:uid="{DDD5E2E3-05AE-4D40-A6CD-AA8A51EF278C}"/>
    <cellStyle name="40% - Accent2 2 16 4" xfId="7599" xr:uid="{45D05D5E-CDD1-46C4-BC1A-54C8CA2009A2}"/>
    <cellStyle name="40% - Accent2 2 17" xfId="936" xr:uid="{2323E6A6-3248-4069-82E3-DBCA8944AD2A}"/>
    <cellStyle name="40% - Accent2 2 17 2" xfId="2716" xr:uid="{844969E7-C9E8-4806-9DF3-CEA479E31580}"/>
    <cellStyle name="40% - Accent2 2 17 2 2" xfId="6009" xr:uid="{EFA08CCD-F1CD-41B4-91A8-0CD4AEC70E31}"/>
    <cellStyle name="40% - Accent2 2 17 2 3" xfId="9305" xr:uid="{6C6E9ABD-812F-442B-A2FC-25FE4F40E10D}"/>
    <cellStyle name="40% - Accent2 2 17 3" xfId="4342" xr:uid="{28AC3A53-4267-48A6-A0FE-F7EF00B9A451}"/>
    <cellStyle name="40% - Accent2 2 17 4" xfId="7636" xr:uid="{C7A242A8-481F-4B6D-9FEF-51912C0F4EFB}"/>
    <cellStyle name="40% - Accent2 2 18" xfId="971" xr:uid="{31491CA0-9514-41FA-B5A7-F87F342EB79A}"/>
    <cellStyle name="40% - Accent2 2 18 2" xfId="2742" xr:uid="{B3367852-ADD2-4560-945A-3F5D08AA5A2A}"/>
    <cellStyle name="40% - Accent2 2 18 2 2" xfId="6035" xr:uid="{467DCEB0-00A9-42DB-B1D3-25506AFD3B51}"/>
    <cellStyle name="40% - Accent2 2 18 2 3" xfId="9331" xr:uid="{3186C80B-F647-439B-BB82-8ED559FF6A6F}"/>
    <cellStyle name="40% - Accent2 2 18 3" xfId="4368" xr:uid="{8CD73F52-F826-4B17-8E0E-A92CBAD29F3D}"/>
    <cellStyle name="40% - Accent2 2 18 4" xfId="7662" xr:uid="{7D8815DE-0992-4047-A628-7F70AA3C7147}"/>
    <cellStyle name="40% - Accent2 2 19" xfId="2088" xr:uid="{9354844F-9B12-4ECF-BD9C-CF1C74D5AC0C}"/>
    <cellStyle name="40% - Accent2 2 19 2" xfId="5411" xr:uid="{68726446-DD72-41E3-9F67-D1C9CFC5E961}"/>
    <cellStyle name="40% - Accent2 2 19 3" xfId="8707" xr:uid="{E37EEBA5-63AF-4044-AC10-C0BC6A74878A}"/>
    <cellStyle name="40% - Accent2 2 2" xfId="343" xr:uid="{9E0FD3A0-1DC4-4F15-8A4B-72FCF65EDEE0}"/>
    <cellStyle name="40% - Accent2 2 2 2" xfId="2196" xr:uid="{18A0C6AE-6A2F-4FB1-B081-9ECE4A52E27C}"/>
    <cellStyle name="40% - Accent2 2 2 2 2" xfId="5497" xr:uid="{A179252E-CABF-4F6A-9BBC-82E2E623225C}"/>
    <cellStyle name="40% - Accent2 2 2 2 3" xfId="8793" xr:uid="{467F1F6A-0D91-411C-9033-AC29C15E09E1}"/>
    <cellStyle name="40% - Accent2 2 2 3" xfId="3831" xr:uid="{8000BCF9-BDFB-434D-AB04-5CBE1D2A31B3}"/>
    <cellStyle name="40% - Accent2 2 2 4" xfId="7124" xr:uid="{EFCBE917-A238-460F-AC25-B5235EDD78C6}"/>
    <cellStyle name="40% - Accent2 2 20" xfId="2161" xr:uid="{1433EEC0-4771-4D78-8BBB-7C5E9165F592}"/>
    <cellStyle name="40% - Accent2 2 20 2" xfId="5465" xr:uid="{E04F3AE1-0C52-4F93-BEA0-2A625EB7327D}"/>
    <cellStyle name="40% - Accent2 2 20 3" xfId="8761" xr:uid="{78A68282-638C-4CCA-B4BE-C3C8354DD286}"/>
    <cellStyle name="40% - Accent2 2 21" xfId="3801" xr:uid="{251BF92A-0932-4C68-A71F-AB3360812C5F}"/>
    <cellStyle name="40% - Accent2 2 21 2" xfId="10374" xr:uid="{C9173874-AC16-43C7-8397-12DF642458B9}"/>
    <cellStyle name="40% - Accent2 2 22" xfId="10428" xr:uid="{D54FF530-0D95-4DB1-ABFE-1B3472334197}"/>
    <cellStyle name="40% - Accent2 2 23" xfId="10469" xr:uid="{EE1EA6C9-4A81-44E8-BDB9-0A4AAC3BB4C7}"/>
    <cellStyle name="40% - Accent2 2 24" xfId="7094" xr:uid="{F7E2E5DE-6C8F-4980-83A9-755534F9BC4F}"/>
    <cellStyle name="40% - Accent2 2 3" xfId="432" xr:uid="{38ED3DC1-BC3F-4D43-9C23-46B4C5C6FF14}"/>
    <cellStyle name="40% - Accent2 2 3 2" xfId="2230" xr:uid="{2A18638E-1945-4B6B-85B4-E9F810B31830}"/>
    <cellStyle name="40% - Accent2 2 3 2 2" xfId="5530" xr:uid="{E5A9FB10-4F74-44DE-8225-93DA946AE818}"/>
    <cellStyle name="40% - Accent2 2 3 2 3" xfId="8826" xr:uid="{E097D999-49EF-4DD1-B6E0-BA7FCAF23BD8}"/>
    <cellStyle name="40% - Accent2 2 3 3" xfId="3864" xr:uid="{C2CBB168-79EE-441A-A827-4C9A724F9305}"/>
    <cellStyle name="40% - Accent2 2 3 4" xfId="7157" xr:uid="{51192077-A4DD-43F2-8C91-C29A5F93AF2B}"/>
    <cellStyle name="40% - Accent2 2 4" xfId="465" xr:uid="{945A0A0C-B398-4D6A-B037-5D58A0DBFDF3}"/>
    <cellStyle name="40% - Accent2 2 4 2" xfId="2263" xr:uid="{0F24896B-1B52-44F4-921E-9A16022DCF0A}"/>
    <cellStyle name="40% - Accent2 2 4 2 2" xfId="5563" xr:uid="{5FB2278C-2676-4362-85D3-CD99D756B8D8}"/>
    <cellStyle name="40% - Accent2 2 4 2 3" xfId="8859" xr:uid="{F2F7B7DF-C6D2-4E61-9A5D-FDFC5FD7B6F9}"/>
    <cellStyle name="40% - Accent2 2 4 3" xfId="3897" xr:uid="{32480536-705B-481F-A2A4-932564B43482}"/>
    <cellStyle name="40% - Accent2 2 4 4" xfId="7190" xr:uid="{378EC4F0-EA78-4361-A310-174EA50097AF}"/>
    <cellStyle name="40% - Accent2 2 5" xfId="505" xr:uid="{E82C9ABF-BDB9-4B3B-B92A-23684A4ADC68}"/>
    <cellStyle name="40% - Accent2 2 5 2" xfId="2303" xr:uid="{7B14AFF3-2DF6-4DC6-8A5D-CC5C1394954D}"/>
    <cellStyle name="40% - Accent2 2 5 2 2" xfId="5603" xr:uid="{13BFD1C8-AA35-4FCC-A464-331CC7605AFB}"/>
    <cellStyle name="40% - Accent2 2 5 2 3" xfId="8899" xr:uid="{A16F6A0B-612C-4A40-B1BF-35B49088E6B5}"/>
    <cellStyle name="40% - Accent2 2 5 3" xfId="3937" xr:uid="{6B8251A9-68A4-48CA-B167-8106C0332252}"/>
    <cellStyle name="40% - Accent2 2 5 4" xfId="7230" xr:uid="{AEB63DF7-4B41-41A3-A766-A4A4B78D8A09}"/>
    <cellStyle name="40% - Accent2 2 6" xfId="535" xr:uid="{6B3ACA49-F64E-41BA-B33D-70CCDCFE144C}"/>
    <cellStyle name="40% - Accent2 2 6 2" xfId="2333" xr:uid="{19BF570B-AAA5-4544-B0F2-90454685D164}"/>
    <cellStyle name="40% - Accent2 2 6 2 2" xfId="5631" xr:uid="{9B0DA631-F94D-4C2C-A80C-DA4A65030318}"/>
    <cellStyle name="40% - Accent2 2 6 2 3" xfId="8927" xr:uid="{EC4D8A05-4DC3-4DEA-9DB5-7C2D0616685F}"/>
    <cellStyle name="40% - Accent2 2 6 3" xfId="3965" xr:uid="{1B3AF435-E0E5-41BB-A2DD-D5194C9BF003}"/>
    <cellStyle name="40% - Accent2 2 6 4" xfId="7258" xr:uid="{07777642-457B-47FD-969A-D08B46B7A435}"/>
    <cellStyle name="40% - Accent2 2 7" xfId="571" xr:uid="{5D509127-A563-40EC-B1DD-9F7F772DB1BB}"/>
    <cellStyle name="40% - Accent2 2 7 2" xfId="2369" xr:uid="{F0841107-1EBA-4A44-ACBB-28C0290C3B8E}"/>
    <cellStyle name="40% - Accent2 2 7 2 2" xfId="5664" xr:uid="{0BFFE468-267A-4393-B3FD-7E8600A48F3E}"/>
    <cellStyle name="40% - Accent2 2 7 2 3" xfId="8960" xr:uid="{97CFD92C-60F4-4508-A1D2-8EAAE688D905}"/>
    <cellStyle name="40% - Accent2 2 7 3" xfId="3998" xr:uid="{72E3A36A-7C0B-4DB9-AFBF-ECCE63513A4F}"/>
    <cellStyle name="40% - Accent2 2 7 4" xfId="7291" xr:uid="{9EC9363A-928B-42FE-806B-A5BC90CF0980}"/>
    <cellStyle name="40% - Accent2 2 8" xfId="606" xr:uid="{EC3E6A3E-BB29-4FE4-AB95-97E610BFD3C2}"/>
    <cellStyle name="40% - Accent2 2 8 2" xfId="2404" xr:uid="{276D4CD5-5E1A-4426-B95B-9A3A07979849}"/>
    <cellStyle name="40% - Accent2 2 8 2 2" xfId="5697" xr:uid="{37B29501-FC88-4CEB-A8B9-A53811D8EFF1}"/>
    <cellStyle name="40% - Accent2 2 8 2 3" xfId="8993" xr:uid="{3ED66FA3-735D-4513-96A3-3D787EC13DBC}"/>
    <cellStyle name="40% - Accent2 2 8 3" xfId="4031" xr:uid="{739B9B02-5076-4DB1-98A0-006A93B9E9BB}"/>
    <cellStyle name="40% - Accent2 2 8 4" xfId="7324" xr:uid="{40206ACD-7918-4F64-8594-0152C4911107}"/>
    <cellStyle name="40% - Accent2 2 9" xfId="639" xr:uid="{91219D23-F682-40AA-94FF-FB4E09A4B898}"/>
    <cellStyle name="40% - Accent2 2 9 2" xfId="2437" xr:uid="{1EB70F70-54BD-4364-85AE-4EA9BCEEF5AA}"/>
    <cellStyle name="40% - Accent2 2 9 2 2" xfId="5730" xr:uid="{B899A50B-4E49-45EF-BB10-D99B172A2009}"/>
    <cellStyle name="40% - Accent2 2 9 2 3" xfId="9026" xr:uid="{E3851B0B-B023-46EB-8485-CB3104E0A035}"/>
    <cellStyle name="40% - Accent2 2 9 3" xfId="4064" xr:uid="{BAAAB623-31E9-4D86-A875-E1278778C4CA}"/>
    <cellStyle name="40% - Accent2 2 9 4" xfId="7357" xr:uid="{BF00DA98-05C9-4937-AF1A-9894CFB65C9D}"/>
    <cellStyle name="40% - Accent2 20" xfId="1304" xr:uid="{754383D4-C322-459E-AF4A-7789E027C75C}"/>
    <cellStyle name="40% - Accent2 20 2" xfId="3033" xr:uid="{A84EB192-5807-4DB4-8A51-ED70657CEE8C}"/>
    <cellStyle name="40% - Accent2 20 2 2" xfId="6326" xr:uid="{7DDA505D-B296-4B5E-B593-86522693CFB3}"/>
    <cellStyle name="40% - Accent2 20 2 3" xfId="9622" xr:uid="{FB7B10E9-F848-4AD7-B9A5-BCDC802B71EF}"/>
    <cellStyle name="40% - Accent2 20 3" xfId="4659" xr:uid="{FE229D7D-83B2-4B7B-A902-3044D7C4BD5B}"/>
    <cellStyle name="40% - Accent2 20 4" xfId="7955" xr:uid="{4ABC6B44-261D-4623-938B-6E1B697E0D88}"/>
    <cellStyle name="40% - Accent2 21" xfId="1320" xr:uid="{08586BFB-7AD0-477E-A168-A8E96B6E0E73}"/>
    <cellStyle name="40% - Accent2 21 2" xfId="3048" xr:uid="{E5D647F0-C6E7-472B-BDC3-80734B87669F}"/>
    <cellStyle name="40% - Accent2 21 2 2" xfId="6341" xr:uid="{49B19AA9-7265-47A7-BD36-7F6D8AEE84D2}"/>
    <cellStyle name="40% - Accent2 21 2 3" xfId="9637" xr:uid="{3E3A05AD-C534-4C7E-9DEA-9A3FCF42BA54}"/>
    <cellStyle name="40% - Accent2 21 3" xfId="4674" xr:uid="{B57DF638-5A2C-412F-9147-434CACFA7DB7}"/>
    <cellStyle name="40% - Accent2 21 4" xfId="7970" xr:uid="{02EB7809-B85D-4F6F-A470-21ABCDABD637}"/>
    <cellStyle name="40% - Accent2 22" xfId="1342" xr:uid="{EA361892-6564-4FB1-AEB7-75C03F26F20C}"/>
    <cellStyle name="40% - Accent2 22 2" xfId="3070" xr:uid="{EE90180B-E812-43A0-95FA-8DFEA244F538}"/>
    <cellStyle name="40% - Accent2 22 2 2" xfId="6363" xr:uid="{A83A7564-E953-4D00-A32E-163B0853048A}"/>
    <cellStyle name="40% - Accent2 22 2 3" xfId="9659" xr:uid="{16BD5388-7180-4C8B-B0DE-DF98302D26B7}"/>
    <cellStyle name="40% - Accent2 22 3" xfId="4696" xr:uid="{EE7116DF-E110-4047-88CA-0C67B4E3E47E}"/>
    <cellStyle name="40% - Accent2 22 4" xfId="7992" xr:uid="{187F20B6-C14B-4956-A017-BA7A2E0B95A5}"/>
    <cellStyle name="40% - Accent2 23" xfId="1360" xr:uid="{43F6987C-77F0-412E-8A74-47FA36564FEF}"/>
    <cellStyle name="40% - Accent2 23 2" xfId="3085" xr:uid="{4FB019FA-B3B9-49B9-93A6-9E831DEBA1EA}"/>
    <cellStyle name="40% - Accent2 23 2 2" xfId="6378" xr:uid="{3FF84D01-F429-46D5-85E7-F9C7C4658C18}"/>
    <cellStyle name="40% - Accent2 23 2 3" xfId="9674" xr:uid="{EF07CDEB-E9A6-43C3-BDBC-6B0DCB035F1D}"/>
    <cellStyle name="40% - Accent2 23 3" xfId="4711" xr:uid="{764C70E9-28D1-41A2-917C-419FCF452853}"/>
    <cellStyle name="40% - Accent2 23 4" xfId="8007" xr:uid="{223FC932-C3D0-495B-9563-C204A485437F}"/>
    <cellStyle name="40% - Accent2 24" xfId="1376" xr:uid="{172D0140-C701-4892-A23D-C9789E8D70AE}"/>
    <cellStyle name="40% - Accent2 24 2" xfId="3100" xr:uid="{DA151772-130D-44E3-AD90-4E5CD7A92A85}"/>
    <cellStyle name="40% - Accent2 24 2 2" xfId="6393" xr:uid="{1DE4971A-A420-4E5F-9C95-063E07168673}"/>
    <cellStyle name="40% - Accent2 24 2 3" xfId="9689" xr:uid="{07C2FF0D-3189-45BD-B3DF-92022434A368}"/>
    <cellStyle name="40% - Accent2 24 3" xfId="4726" xr:uid="{32F598D1-20CD-417C-8B71-4954BD17AB46}"/>
    <cellStyle name="40% - Accent2 24 4" xfId="8022" xr:uid="{E0F94630-91D9-40D7-8B95-1E3C9BADC7E7}"/>
    <cellStyle name="40% - Accent2 25" xfId="1393" xr:uid="{212900CB-C6AB-49B1-B1D5-264B5E8F7A5E}"/>
    <cellStyle name="40% - Accent2 25 2" xfId="3116" xr:uid="{FE1AB57B-4B74-415D-BF71-CCEA23A5D81F}"/>
    <cellStyle name="40% - Accent2 25 2 2" xfId="6409" xr:uid="{A2A224CD-DC5E-4DE5-BB08-0107A0786D41}"/>
    <cellStyle name="40% - Accent2 25 2 3" xfId="9705" xr:uid="{25E42395-6E17-4666-9643-F09F610246E8}"/>
    <cellStyle name="40% - Accent2 25 3" xfId="4742" xr:uid="{840866CE-DEAA-4600-A6A6-8E83DA492305}"/>
    <cellStyle name="40% - Accent2 25 4" xfId="8038" xr:uid="{76C96A8C-84E7-4C1D-B2CA-84FC155C653C}"/>
    <cellStyle name="40% - Accent2 26" xfId="1415" xr:uid="{62F39776-9B3B-49CF-9D79-3DDA27AAE188}"/>
    <cellStyle name="40% - Accent2 26 2" xfId="3138" xr:uid="{7532229A-77CA-4980-B00B-CF68670DBCC5}"/>
    <cellStyle name="40% - Accent2 26 2 2" xfId="6431" xr:uid="{80B4B64B-22E3-4941-BCA7-5975683B8A9E}"/>
    <cellStyle name="40% - Accent2 26 2 3" xfId="9727" xr:uid="{CBE490DD-6991-4304-89B4-5C72AB4AA190}"/>
    <cellStyle name="40% - Accent2 26 3" xfId="4764" xr:uid="{AD0B6687-5762-4A5B-9294-8BD05A4F843C}"/>
    <cellStyle name="40% - Accent2 26 4" xfId="8060" xr:uid="{32335FA2-9E52-4970-AB89-98E8E7E50998}"/>
    <cellStyle name="40% - Accent2 27" xfId="1430" xr:uid="{1C12037B-9F81-43F5-A086-7EB8734A9458}"/>
    <cellStyle name="40% - Accent2 27 2" xfId="3153" xr:uid="{6DCF4492-288D-4A92-9D8F-BEB985D72190}"/>
    <cellStyle name="40% - Accent2 27 2 2" xfId="6446" xr:uid="{DE971E6D-E61A-494F-B52B-074382CC96C2}"/>
    <cellStyle name="40% - Accent2 27 2 3" xfId="9742" xr:uid="{701E1F34-A1BD-4AE6-A014-4F3CA9BE421E}"/>
    <cellStyle name="40% - Accent2 27 3" xfId="4779" xr:uid="{A2C5EF83-3D48-444D-AC07-9CC54773D356}"/>
    <cellStyle name="40% - Accent2 27 4" xfId="8075" xr:uid="{8AB34542-AC07-40A1-8158-420651B5B345}"/>
    <cellStyle name="40% - Accent2 28" xfId="1445" xr:uid="{854B8CC7-422C-480D-A4BA-083514795E3D}"/>
    <cellStyle name="40% - Accent2 28 2" xfId="3168" xr:uid="{D1C0FC7C-97AB-4195-AE94-DE041482BF83}"/>
    <cellStyle name="40% - Accent2 28 2 2" xfId="6461" xr:uid="{AD84394A-620C-4E3E-9630-87EBBF305CD9}"/>
    <cellStyle name="40% - Accent2 28 2 3" xfId="9757" xr:uid="{295003AB-B57A-426E-9807-07C8323F39DF}"/>
    <cellStyle name="40% - Accent2 28 3" xfId="4794" xr:uid="{22349086-8D29-4F71-8225-0BB937DE104F}"/>
    <cellStyle name="40% - Accent2 28 4" xfId="8090" xr:uid="{1CCA2401-8BBE-441F-96CE-468333ABA84A}"/>
    <cellStyle name="40% - Accent2 29" xfId="1460" xr:uid="{1864A472-A2F0-4948-ABBD-DAC90BC8CFF0}"/>
    <cellStyle name="40% - Accent2 29 2" xfId="3183" xr:uid="{5A044E5B-41A7-455C-B2D8-B1E1ABCE5575}"/>
    <cellStyle name="40% - Accent2 29 2 2" xfId="6476" xr:uid="{C5324006-619D-4398-84FC-65E731643E5C}"/>
    <cellStyle name="40% - Accent2 29 2 3" xfId="9772" xr:uid="{0F1F5B1A-75C1-4B0D-956E-CC49A8EC6142}"/>
    <cellStyle name="40% - Accent2 29 3" xfId="4809" xr:uid="{2345DDDB-8B1F-4E1B-8F2B-EF684EFF2C6F}"/>
    <cellStyle name="40% - Accent2 29 4" xfId="8105" xr:uid="{E8FE41BF-6873-41D7-915D-9170BDF3A301}"/>
    <cellStyle name="40% - Accent2 3" xfId="342" xr:uid="{1987AAF0-FA64-453D-8B55-48B60952B027}"/>
    <cellStyle name="40% - Accent2 3 2" xfId="1023" xr:uid="{79BD3EB1-5DF4-4D50-9CB7-B31F94EC6842}"/>
    <cellStyle name="40% - Accent2 3 2 2" xfId="2764" xr:uid="{05BEE390-D41B-4C7F-BEE7-E191A6232A23}"/>
    <cellStyle name="40% - Accent2 3 2 2 2" xfId="6057" xr:uid="{E7B43EBF-B4E3-4CF3-8F8C-DA5826F47A86}"/>
    <cellStyle name="40% - Accent2 3 2 2 3" xfId="9353" xr:uid="{67F53B93-8639-471A-90E3-BFF83024F8E1}"/>
    <cellStyle name="40% - Accent2 3 2 3" xfId="4390" xr:uid="{ED7D70F0-C80A-40FD-AE42-45EE41E8CA7D}"/>
    <cellStyle name="40% - Accent2 3 2 4" xfId="7685" xr:uid="{C1F925BD-08AB-4C13-A929-08903C8DE2E5}"/>
    <cellStyle name="40% - Accent2 3 3" xfId="2195" xr:uid="{C22767E8-D44A-4063-A57D-CEA76F7C16DF}"/>
    <cellStyle name="40% - Accent2 3 3 2" xfId="5496" xr:uid="{1035E873-A85B-4CA3-A46A-A269E1B284EB}"/>
    <cellStyle name="40% - Accent2 3 3 3" xfId="8792" xr:uid="{1EDAE1A3-25E3-4710-9588-95572CEC4354}"/>
    <cellStyle name="40% - Accent2 3 4" xfId="3830" xr:uid="{CD68B2AE-66C9-4C0C-9A3D-4499585C4886}"/>
    <cellStyle name="40% - Accent2 3 5" xfId="7123" xr:uid="{B6CA31BC-00F8-4B96-8C1C-E3B9C6566248}"/>
    <cellStyle name="40% - Accent2 30" xfId="1484" xr:uid="{CDFE1595-2201-44C6-A33D-F6DE1DAC8282}"/>
    <cellStyle name="40% - Accent2 30 2" xfId="3205" xr:uid="{A958386D-298C-49A8-A9C5-B30C4403325C}"/>
    <cellStyle name="40% - Accent2 30 2 2" xfId="6498" xr:uid="{8ABB642C-3762-44AC-A3B8-2F2B48708901}"/>
    <cellStyle name="40% - Accent2 30 2 3" xfId="9794" xr:uid="{DB54583E-6480-48A8-8058-92810DBAB320}"/>
    <cellStyle name="40% - Accent2 30 3" xfId="4831" xr:uid="{952AF132-D1E9-4BA5-9629-F91923D62623}"/>
    <cellStyle name="40% - Accent2 30 4" xfId="8127" xr:uid="{1C5F5A67-FA06-472D-88EA-E0174D87C659}"/>
    <cellStyle name="40% - Accent2 31" xfId="1499" xr:uid="{D0854935-6364-4CA5-A535-E4BCDB1D167C}"/>
    <cellStyle name="40% - Accent2 31 2" xfId="3220" xr:uid="{2C9B2057-801E-4AE3-B8B7-8C5770A3783C}"/>
    <cellStyle name="40% - Accent2 31 2 2" xfId="6513" xr:uid="{6CA2001C-4640-43F3-BFB5-529D44764183}"/>
    <cellStyle name="40% - Accent2 31 2 3" xfId="9809" xr:uid="{01090F53-2C6E-4BEB-9B5B-175232FAF37B}"/>
    <cellStyle name="40% - Accent2 31 3" xfId="4846" xr:uid="{658AA4C4-2BE2-432B-88CB-058FD33DD2BE}"/>
    <cellStyle name="40% - Accent2 31 4" xfId="8142" xr:uid="{580690CB-88AA-4FBF-BCE8-3CB00D93BD95}"/>
    <cellStyle name="40% - Accent2 32" xfId="1514" xr:uid="{38484B7D-C49A-4C7A-9B95-2ED5EA478C2F}"/>
    <cellStyle name="40% - Accent2 32 2" xfId="3235" xr:uid="{72D95E1E-D21E-43A5-B611-47BF53F55B07}"/>
    <cellStyle name="40% - Accent2 32 2 2" xfId="6528" xr:uid="{A6FF198B-5CAA-4090-971B-817D349B90F2}"/>
    <cellStyle name="40% - Accent2 32 2 3" xfId="9824" xr:uid="{C62D63E2-11F0-4371-AF5A-246F13133450}"/>
    <cellStyle name="40% - Accent2 32 3" xfId="4861" xr:uid="{EF7F91EF-5105-42E4-8E88-F2CDDDF3CB8D}"/>
    <cellStyle name="40% - Accent2 32 4" xfId="8157" xr:uid="{E8B5A648-C399-4CE7-8DA4-1AC9ADF710BB}"/>
    <cellStyle name="40% - Accent2 33" xfId="1528" xr:uid="{9351FDDD-9458-494C-A8C5-88CC13588380}"/>
    <cellStyle name="40% - Accent2 33 2" xfId="3249" xr:uid="{5A2D6FBB-F22B-4FFA-BD06-40E30D6377D0}"/>
    <cellStyle name="40% - Accent2 33 2 2" xfId="6542" xr:uid="{89166AE0-BC6A-47CD-AF61-C21FA566C574}"/>
    <cellStyle name="40% - Accent2 33 2 3" xfId="9838" xr:uid="{F76D420D-ADC8-4C27-B47A-27B77914310A}"/>
    <cellStyle name="40% - Accent2 33 3" xfId="4875" xr:uid="{848C28BF-9315-4556-BA57-474A78B86C3E}"/>
    <cellStyle name="40% - Accent2 33 4" xfId="8171" xr:uid="{DFB9F2A5-A226-48A2-A57E-71D528E6E448}"/>
    <cellStyle name="40% - Accent2 34" xfId="1548" xr:uid="{B52A37A6-5DD1-43D6-9555-45222D37C1F4}"/>
    <cellStyle name="40% - Accent2 34 2" xfId="3269" xr:uid="{8BA51544-D14F-442D-8AF5-BADA47BA4499}"/>
    <cellStyle name="40% - Accent2 34 2 2" xfId="6562" xr:uid="{7A0E6D66-8A48-4242-A08F-F022274CA83B}"/>
    <cellStyle name="40% - Accent2 34 2 3" xfId="9858" xr:uid="{8BB28BE2-03CC-44CE-9017-3B88F8117BA4}"/>
    <cellStyle name="40% - Accent2 34 3" xfId="4895" xr:uid="{5D996499-FA8E-405D-B2A3-0B858D7745CB}"/>
    <cellStyle name="40% - Accent2 34 4" xfId="8191" xr:uid="{9BCD2C43-3956-4171-BF51-688B7B8E3E6B}"/>
    <cellStyle name="40% - Accent2 35" xfId="1563" xr:uid="{E3BB39F6-93E3-4C10-A63C-87B8100AB887}"/>
    <cellStyle name="40% - Accent2 35 2" xfId="3284" xr:uid="{B36E3A14-E382-4A41-8B1D-14861F1986BD}"/>
    <cellStyle name="40% - Accent2 35 2 2" xfId="6577" xr:uid="{4D4696B3-AA8B-4DD1-842E-0ADDD7D36F27}"/>
    <cellStyle name="40% - Accent2 35 2 3" xfId="9873" xr:uid="{4E19054D-679A-4C59-86F2-816076982EAC}"/>
    <cellStyle name="40% - Accent2 35 3" xfId="4910" xr:uid="{C9433622-A6F6-4371-8A7B-31BA24903120}"/>
    <cellStyle name="40% - Accent2 35 4" xfId="8206" xr:uid="{2320DC4D-B513-4D36-BEE7-796CB8D9B49C}"/>
    <cellStyle name="40% - Accent2 36" xfId="1578" xr:uid="{F4EAB555-5B52-4416-95A1-6F1AD9E21185}"/>
    <cellStyle name="40% - Accent2 36 2" xfId="3299" xr:uid="{0760CE1A-6176-4387-906C-8782AB3BDF9B}"/>
    <cellStyle name="40% - Accent2 36 2 2" xfId="6592" xr:uid="{E11388CF-36BD-44AB-AD1B-D6278BDC63D4}"/>
    <cellStyle name="40% - Accent2 36 2 3" xfId="9888" xr:uid="{C3F56EF0-93B8-4E77-A4E1-C92BEBF29DD9}"/>
    <cellStyle name="40% - Accent2 36 3" xfId="4925" xr:uid="{C2DAF9C7-7E79-4BA9-9EA9-BDB2EE3E1559}"/>
    <cellStyle name="40% - Accent2 36 4" xfId="8221" xr:uid="{A7E2BA3A-5A19-4921-95FC-79C6E69E9480}"/>
    <cellStyle name="40% - Accent2 37" xfId="1593" xr:uid="{7882F140-20C5-4404-AA14-0CD22E2AF3A2}"/>
    <cellStyle name="40% - Accent2 37 2" xfId="3314" xr:uid="{900E2996-6DCB-4199-9945-1AE51B5C9718}"/>
    <cellStyle name="40% - Accent2 37 2 2" xfId="6607" xr:uid="{94EE548F-06EC-42A2-9065-134C9C24727D}"/>
    <cellStyle name="40% - Accent2 37 2 3" xfId="9903" xr:uid="{0DF0AA49-F70D-4B77-A4E1-34D9424B3BCA}"/>
    <cellStyle name="40% - Accent2 37 3" xfId="4940" xr:uid="{6D818C3A-76EF-4E77-B4E7-A2F9BD68827D}"/>
    <cellStyle name="40% - Accent2 37 4" xfId="8236" xr:uid="{E99B9115-2382-4652-A42C-4A1F7C9B5D16}"/>
    <cellStyle name="40% - Accent2 38" xfId="1608" xr:uid="{A0F78B37-B8FC-4B24-99DF-8D39BA67FA08}"/>
    <cellStyle name="40% - Accent2 38 2" xfId="3329" xr:uid="{7124360A-24F7-4D22-9DF6-C8A2B495952E}"/>
    <cellStyle name="40% - Accent2 38 2 2" xfId="6622" xr:uid="{4900D0AE-980E-4A4F-BB4B-9379367ECAA8}"/>
    <cellStyle name="40% - Accent2 38 2 3" xfId="9918" xr:uid="{0E1C46EB-7560-4BD9-AB67-DFFF8C9E06E6}"/>
    <cellStyle name="40% - Accent2 38 3" xfId="4955" xr:uid="{AD0E6F7B-6D3D-41F9-8A0C-EBE14553357E}"/>
    <cellStyle name="40% - Accent2 38 4" xfId="8251" xr:uid="{E36C7CE7-7E9D-4D24-885F-94933861AD91}"/>
    <cellStyle name="40% - Accent2 39" xfId="1632" xr:uid="{1076BD02-F168-42B3-B097-03F1F2853365}"/>
    <cellStyle name="40% - Accent2 39 2" xfId="3351" xr:uid="{9CE69187-828F-43F0-A187-E8928BDDFC45}"/>
    <cellStyle name="40% - Accent2 39 2 2" xfId="6644" xr:uid="{C5920559-9F50-43F7-AE88-552E28350ACE}"/>
    <cellStyle name="40% - Accent2 39 2 3" xfId="9940" xr:uid="{867CB97D-71C7-4008-AA34-3CD9AA52F8BB}"/>
    <cellStyle name="40% - Accent2 39 3" xfId="4977" xr:uid="{E9AD885B-1D67-4F95-869A-29821EF6CAB7}"/>
    <cellStyle name="40% - Accent2 39 4" xfId="8273" xr:uid="{1EAD089E-89F7-42DF-AAEF-3E98ED8598DC}"/>
    <cellStyle name="40% - Accent2 4" xfId="431" xr:uid="{1B6B2F3D-983B-4ED4-A1C5-D18BF893B194}"/>
    <cellStyle name="40% - Accent2 4 2" xfId="1042" xr:uid="{3EDD10F2-E2C1-490C-ADEF-FAC05740F0A9}"/>
    <cellStyle name="40% - Accent2 4 2 2" xfId="2781" xr:uid="{CCE684BF-5520-4B58-9DCC-76B8B31610F7}"/>
    <cellStyle name="40% - Accent2 4 2 2 2" xfId="6074" xr:uid="{DE2C5D0F-BF56-4031-B4D9-A71B42306586}"/>
    <cellStyle name="40% - Accent2 4 2 2 3" xfId="9370" xr:uid="{64225C01-DE0C-485D-AD77-FD4428A18200}"/>
    <cellStyle name="40% - Accent2 4 2 3" xfId="4407" xr:uid="{82E3BD76-4745-4867-A5A5-660C278C0D02}"/>
    <cellStyle name="40% - Accent2 4 2 4" xfId="7702" xr:uid="{DBD1C486-52A2-4EEE-8B08-5EA77FCB8401}"/>
    <cellStyle name="40% - Accent2 4 3" xfId="2229" xr:uid="{C7DC15AA-6073-48E7-AAC2-903E7C3F2A5A}"/>
    <cellStyle name="40% - Accent2 4 3 2" xfId="5529" xr:uid="{C1D32FD8-17E0-46ED-88A6-7CE6B970AAC0}"/>
    <cellStyle name="40% - Accent2 4 3 3" xfId="8825" xr:uid="{2DADD836-53B0-4E19-A991-5CFDFF38D11E}"/>
    <cellStyle name="40% - Accent2 4 4" xfId="3863" xr:uid="{2BCFF391-E754-4523-9215-72DD26216F13}"/>
    <cellStyle name="40% - Accent2 4 5" xfId="7156" xr:uid="{14494921-EB7A-4E40-AB97-A83A22AA42D1}"/>
    <cellStyle name="40% - Accent2 40" xfId="1647" xr:uid="{469B682C-59BF-46AD-BF22-4D4943B65C4D}"/>
    <cellStyle name="40% - Accent2 40 2" xfId="3366" xr:uid="{1BF43363-9C98-4EE8-B88D-BD91690C3640}"/>
    <cellStyle name="40% - Accent2 40 2 2" xfId="6659" xr:uid="{994EDD2F-22E2-4ADB-937A-D4FDE9872E80}"/>
    <cellStyle name="40% - Accent2 40 2 3" xfId="9955" xr:uid="{7FFE7DA0-1C3D-4466-A5CB-CF2BC3942FF1}"/>
    <cellStyle name="40% - Accent2 40 3" xfId="4992" xr:uid="{746B92E0-7116-49E7-AF8E-EDB3356599D3}"/>
    <cellStyle name="40% - Accent2 40 4" xfId="8288" xr:uid="{47909C01-4112-49C6-9742-9D3E1F469228}"/>
    <cellStyle name="40% - Accent2 41" xfId="1662" xr:uid="{1F296B94-7918-4D1E-970F-D9010D78EE2E}"/>
    <cellStyle name="40% - Accent2 41 2" xfId="3381" xr:uid="{4BC4463F-A7C1-452D-B3DB-31BFF2F90DA2}"/>
    <cellStyle name="40% - Accent2 41 2 2" xfId="6674" xr:uid="{FD2F570F-C935-4AA4-A91D-982C111E6955}"/>
    <cellStyle name="40% - Accent2 41 2 3" xfId="9970" xr:uid="{AEB23976-B8BB-469D-B474-448AA11D5280}"/>
    <cellStyle name="40% - Accent2 41 3" xfId="5007" xr:uid="{069E4D22-2BCF-4695-B349-C458AC90ABB1}"/>
    <cellStyle name="40% - Accent2 41 4" xfId="8303" xr:uid="{8AEED590-CA69-46C6-B0EE-B4EE00FCF511}"/>
    <cellStyle name="40% - Accent2 42" xfId="1677" xr:uid="{448C408E-6B93-4987-8BCC-6851E8BD2588}"/>
    <cellStyle name="40% - Accent2 42 2" xfId="3396" xr:uid="{12AC6C18-EF1E-4350-9A07-D7209355DBD2}"/>
    <cellStyle name="40% - Accent2 42 2 2" xfId="6689" xr:uid="{439E7B43-634F-4E60-8EC6-FDEB5891B939}"/>
    <cellStyle name="40% - Accent2 42 2 3" xfId="9985" xr:uid="{A750FF47-4528-43AD-85BA-278A2CE70B94}"/>
    <cellStyle name="40% - Accent2 42 3" xfId="5022" xr:uid="{595E42E0-30B7-4DC7-837E-973829F40415}"/>
    <cellStyle name="40% - Accent2 42 4" xfId="8318" xr:uid="{C04BEA6C-23C8-4B2C-AA78-CE266F6562B6}"/>
    <cellStyle name="40% - Accent2 43" xfId="1699" xr:uid="{DF27FE19-6F19-4C0C-9C46-8521E15F276E}"/>
    <cellStyle name="40% - Accent2 43 2" xfId="3418" xr:uid="{F6E1F839-4A43-4432-9B78-061692242E9D}"/>
    <cellStyle name="40% - Accent2 43 2 2" xfId="6711" xr:uid="{0A0441FB-2645-4525-A1AA-7A9FC289C0FA}"/>
    <cellStyle name="40% - Accent2 43 2 3" xfId="10007" xr:uid="{A29D44DB-3E87-4B0F-B3DC-80496EE37430}"/>
    <cellStyle name="40% - Accent2 43 3" xfId="5044" xr:uid="{1C359D0D-BDEB-4702-BE0A-FD98EC7B53CD}"/>
    <cellStyle name="40% - Accent2 43 4" xfId="8340" xr:uid="{5FA9AC12-00F6-4DF3-9175-23F652C81AC8}"/>
    <cellStyle name="40% - Accent2 44" xfId="1714" xr:uid="{13A67616-756B-4CE9-943E-0CDE5DF735D2}"/>
    <cellStyle name="40% - Accent2 44 2" xfId="3433" xr:uid="{9979674C-FB02-4685-9B56-E6ED4320D807}"/>
    <cellStyle name="40% - Accent2 44 2 2" xfId="6726" xr:uid="{3D529721-E358-49C8-948E-72A822E9B8A7}"/>
    <cellStyle name="40% - Accent2 44 2 3" xfId="10022" xr:uid="{4169E839-925A-4628-B12E-CED9291BBE33}"/>
    <cellStyle name="40% - Accent2 44 3" xfId="5059" xr:uid="{127F7151-B883-4E11-AFD6-DF2642745415}"/>
    <cellStyle name="40% - Accent2 44 4" xfId="8355" xr:uid="{7FC6560B-9869-488D-9595-6D5D388C1F13}"/>
    <cellStyle name="40% - Accent2 45" xfId="1729" xr:uid="{37E3856B-0F74-420F-A424-FA28A678910A}"/>
    <cellStyle name="40% - Accent2 45 2" xfId="3448" xr:uid="{E35A5965-974A-44F4-A063-DBCC8D9A88D3}"/>
    <cellStyle name="40% - Accent2 45 2 2" xfId="6741" xr:uid="{55625681-849A-47F3-9ED4-7D1E2DD3FF43}"/>
    <cellStyle name="40% - Accent2 45 2 3" xfId="10037" xr:uid="{EFEAACBF-257C-4DB1-9840-02BBCB30FA7E}"/>
    <cellStyle name="40% - Accent2 45 3" xfId="5074" xr:uid="{E55FA20E-B46B-4A59-B5C0-9041544E13C9}"/>
    <cellStyle name="40% - Accent2 45 4" xfId="8370" xr:uid="{1A2851C4-4ADB-43F0-BD82-CA84BDE6C561}"/>
    <cellStyle name="40% - Accent2 46" xfId="1744" xr:uid="{3D13C36E-F0F4-4EFA-BB5E-512F017D493D}"/>
    <cellStyle name="40% - Accent2 46 2" xfId="3463" xr:uid="{2A769C88-8B44-4787-97E1-5D2F9580F8E6}"/>
    <cellStyle name="40% - Accent2 46 2 2" xfId="6756" xr:uid="{0EE5AFEA-2D93-48D1-ADBC-78C4A0394646}"/>
    <cellStyle name="40% - Accent2 46 2 3" xfId="10052" xr:uid="{24C58AF6-2C51-4A2E-97D2-88F9E5B46B31}"/>
    <cellStyle name="40% - Accent2 46 3" xfId="5089" xr:uid="{DC8DE6D8-CFE1-4E76-8334-1F1DD95DC480}"/>
    <cellStyle name="40% - Accent2 46 4" xfId="8385" xr:uid="{7C09C513-976C-4BE6-8B20-49C715C4CF6A}"/>
    <cellStyle name="40% - Accent2 47" xfId="1759" xr:uid="{01372EFC-73CF-42A0-9223-304F3D7F1979}"/>
    <cellStyle name="40% - Accent2 47 2" xfId="3478" xr:uid="{0BC8B47D-58E6-430E-9D89-15566F2014CA}"/>
    <cellStyle name="40% - Accent2 47 2 2" xfId="6771" xr:uid="{81EAEB72-2BF8-4373-8BD6-E86EBDF849FA}"/>
    <cellStyle name="40% - Accent2 47 2 3" xfId="10067" xr:uid="{607046D7-BA45-465D-9F50-855B23E525E2}"/>
    <cellStyle name="40% - Accent2 47 3" xfId="5104" xr:uid="{AE45F70B-DEE5-4626-8DFA-FF7F136C4725}"/>
    <cellStyle name="40% - Accent2 47 4" xfId="8400" xr:uid="{4841F4CF-038F-41AD-B79E-AF8B6CEE4776}"/>
    <cellStyle name="40% - Accent2 48" xfId="1784" xr:uid="{1C4CEE08-AEBD-4CEA-AE8C-2CF5269CB9DA}"/>
    <cellStyle name="40% - Accent2 48 2" xfId="3500" xr:uid="{F161B00C-24C5-4A10-922C-130F5E2F63D5}"/>
    <cellStyle name="40% - Accent2 48 2 2" xfId="6793" xr:uid="{EF44129E-EF37-4124-B62B-4161B35ABEF6}"/>
    <cellStyle name="40% - Accent2 48 2 3" xfId="10089" xr:uid="{847724A4-5552-45D8-A99B-78F8AA0598FB}"/>
    <cellStyle name="40% - Accent2 48 3" xfId="5126" xr:uid="{3E8303DC-C475-480E-A432-A90B1377A4AA}"/>
    <cellStyle name="40% - Accent2 48 4" xfId="8422" xr:uid="{FA93F203-300E-484C-B65E-6B89ED5B5BEE}"/>
    <cellStyle name="40% - Accent2 49" xfId="1799" xr:uid="{EF945B9B-AAC6-467E-AA93-302F09D0D7CD}"/>
    <cellStyle name="40% - Accent2 49 2" xfId="3515" xr:uid="{76CF2984-7D86-47F8-B312-8C29E6A4270C}"/>
    <cellStyle name="40% - Accent2 49 2 2" xfId="6808" xr:uid="{CC906A83-C825-48A8-A413-097B9F6A689F}"/>
    <cellStyle name="40% - Accent2 49 2 3" xfId="10104" xr:uid="{13C5057A-54B1-4F5F-A0E8-3FA580C0C3CF}"/>
    <cellStyle name="40% - Accent2 49 3" xfId="5141" xr:uid="{2670D0B0-8181-42AE-A1CF-6C7E0821F5F2}"/>
    <cellStyle name="40% - Accent2 49 4" xfId="8437" xr:uid="{8D0B6168-983E-4B3D-AFE3-11FA39AC4654}"/>
    <cellStyle name="40% - Accent2 5" xfId="464" xr:uid="{8ED2821D-5692-418E-8B50-63F8E78C174E}"/>
    <cellStyle name="40% - Accent2 5 2" xfId="1057" xr:uid="{651EDFAF-D8D9-4146-931C-5F5C8D93954B}"/>
    <cellStyle name="40% - Accent2 5 2 2" xfId="2796" xr:uid="{C0761AA7-390D-44EA-BA87-867446A3B54B}"/>
    <cellStyle name="40% - Accent2 5 2 2 2" xfId="6089" xr:uid="{C7A2261D-CEB0-465C-A300-6AEFFE22A495}"/>
    <cellStyle name="40% - Accent2 5 2 2 3" xfId="9385" xr:uid="{09C2D770-DFC2-4A08-A7A0-9F7CAF18461E}"/>
    <cellStyle name="40% - Accent2 5 2 3" xfId="4422" xr:uid="{BBDF101D-04AD-4C09-9E89-739B608FEEA4}"/>
    <cellStyle name="40% - Accent2 5 2 4" xfId="7717" xr:uid="{31FDA672-D840-46C5-BDFA-0806FB5EA7DC}"/>
    <cellStyle name="40% - Accent2 5 3" xfId="2262" xr:uid="{62D4FF26-695E-47CE-864F-D5927F9BC24B}"/>
    <cellStyle name="40% - Accent2 5 3 2" xfId="5562" xr:uid="{F716329D-0619-4C0A-A330-B59E6F5191B2}"/>
    <cellStyle name="40% - Accent2 5 3 3" xfId="8858" xr:uid="{03306587-6E66-4279-97B5-E7A5D4816A94}"/>
    <cellStyle name="40% - Accent2 5 4" xfId="3896" xr:uid="{37DEA942-C82E-48AE-BB36-A4C85B368E2A}"/>
    <cellStyle name="40% - Accent2 5 5" xfId="7189" xr:uid="{FEED2A91-FA50-466E-9E49-2EA54AFAC062}"/>
    <cellStyle name="40% - Accent2 50" xfId="1817" xr:uid="{A07E6D99-D04C-43C2-9F40-D7D522F83BA1}"/>
    <cellStyle name="40% - Accent2 50 2" xfId="3530" xr:uid="{041CADB8-1ADE-4086-87EA-BD3631CEB808}"/>
    <cellStyle name="40% - Accent2 50 2 2" xfId="6823" xr:uid="{519B5697-7EA6-4164-8458-88513907767E}"/>
    <cellStyle name="40% - Accent2 50 2 3" xfId="10119" xr:uid="{10083FCE-384A-446B-AE02-1F916338CAD4}"/>
    <cellStyle name="40% - Accent2 50 3" xfId="5156" xr:uid="{39BB1B08-5F61-4C10-856D-D53F2AD9887B}"/>
    <cellStyle name="40% - Accent2 50 4" xfId="8452" xr:uid="{DD52E752-39EB-4CD3-8006-87BF64D5946A}"/>
    <cellStyle name="40% - Accent2 51" xfId="1832" xr:uid="{28AA0473-CF9C-4195-A4E5-C3B84CA3A42C}"/>
    <cellStyle name="40% - Accent2 51 2" xfId="3545" xr:uid="{D36515B4-3CEB-4AE1-9A5F-5F8BBF0EF674}"/>
    <cellStyle name="40% - Accent2 51 2 2" xfId="6838" xr:uid="{84710C24-F365-450E-91CE-3F9314264EA2}"/>
    <cellStyle name="40% - Accent2 51 2 3" xfId="10134" xr:uid="{EBFC1858-AB8C-4765-A556-F128417FEFCB}"/>
    <cellStyle name="40% - Accent2 51 3" xfId="5171" xr:uid="{4237AB4C-0859-4918-94C1-C42BE8EF10B6}"/>
    <cellStyle name="40% - Accent2 51 4" xfId="8467" xr:uid="{FAEAC09B-83BA-4341-A410-29CBCD4F1A0B}"/>
    <cellStyle name="40% - Accent2 52" xfId="1854" xr:uid="{061DB263-8273-491E-876E-3E076EABEC65}"/>
    <cellStyle name="40% - Accent2 52 2" xfId="3567" xr:uid="{61B10E21-7A89-41FB-9C71-ECC942E97141}"/>
    <cellStyle name="40% - Accent2 52 2 2" xfId="6860" xr:uid="{BD58B202-63EC-477A-BA27-5A8F788278ED}"/>
    <cellStyle name="40% - Accent2 52 2 3" xfId="10156" xr:uid="{CB4402EB-BEF9-42B5-9921-5EBB444A2FB9}"/>
    <cellStyle name="40% - Accent2 52 3" xfId="5193" xr:uid="{9BDC5F01-F50B-42F1-ADCD-06F298A3478F}"/>
    <cellStyle name="40% - Accent2 52 4" xfId="8489" xr:uid="{E6AB5DE4-8D08-457B-B907-0F6DA4D42586}"/>
    <cellStyle name="40% - Accent2 53" xfId="1869" xr:uid="{6105E86F-133D-4DA3-805B-9B5707715946}"/>
    <cellStyle name="40% - Accent2 53 2" xfId="3582" xr:uid="{8518A153-39A2-469D-82ED-8BAD93D461E1}"/>
    <cellStyle name="40% - Accent2 53 2 2" xfId="6875" xr:uid="{2A36E2CE-B37D-4DBE-A0E7-8B0335DC13C1}"/>
    <cellStyle name="40% - Accent2 53 2 3" xfId="10171" xr:uid="{D55DFCE4-2097-4B68-A834-55C4DE7AE319}"/>
    <cellStyle name="40% - Accent2 53 3" xfId="5208" xr:uid="{B8759B68-AE17-4CFA-9535-648FCB47801E}"/>
    <cellStyle name="40% - Accent2 53 4" xfId="8504" xr:uid="{0C9A1A39-8C05-4854-BCCC-239B5EB43BDA}"/>
    <cellStyle name="40% - Accent2 54" xfId="1887" xr:uid="{0EF65E2F-A46B-4AF5-AEAF-22C08E9E4499}"/>
    <cellStyle name="40% - Accent2 54 2" xfId="3597" xr:uid="{7D9F2D73-CD31-49D6-8FAD-5DFCFC07EAE0}"/>
    <cellStyle name="40% - Accent2 54 2 2" xfId="6890" xr:uid="{F98A7CFA-7986-4894-AA9A-924E3CEA7503}"/>
    <cellStyle name="40% - Accent2 54 2 3" xfId="10186" xr:uid="{32D9C695-7AF2-48F8-A890-79F27FCE99CF}"/>
    <cellStyle name="40% - Accent2 54 3" xfId="5223" xr:uid="{84B263A0-11E2-4A02-A7D5-2E184379528A}"/>
    <cellStyle name="40% - Accent2 54 4" xfId="8519" xr:uid="{52CB52A9-31D6-451D-8085-BAC3381282BE}"/>
    <cellStyle name="40% - Accent2 55" xfId="1902" xr:uid="{8338287D-BBB9-48ED-B8DA-35356AAF4B0B}"/>
    <cellStyle name="40% - Accent2 55 2" xfId="3612" xr:uid="{BD83FC21-FD96-40AD-8FE2-C82FC8B32EE0}"/>
    <cellStyle name="40% - Accent2 55 2 2" xfId="6905" xr:uid="{8777A4DA-4900-47A9-8B35-31FAA03D5B6E}"/>
    <cellStyle name="40% - Accent2 55 2 3" xfId="10201" xr:uid="{C05A8B77-5A5A-4DB2-9CE8-CA47633900ED}"/>
    <cellStyle name="40% - Accent2 55 3" xfId="5238" xr:uid="{49F097E7-399B-4144-BD87-485CF193E018}"/>
    <cellStyle name="40% - Accent2 55 4" xfId="8534" xr:uid="{26D10DB1-839E-47F2-A572-A5D3599600A3}"/>
    <cellStyle name="40% - Accent2 56" xfId="1924" xr:uid="{67A03289-7CAD-46FA-ADAE-D88A29CA0991}"/>
    <cellStyle name="40% - Accent2 56 2" xfId="3633" xr:uid="{EF7D1A72-6851-4344-A73B-920F46FE11CC}"/>
    <cellStyle name="40% - Accent2 56 2 2" xfId="6926" xr:uid="{A727094B-87DD-4D4E-9E10-44750DA06F9D}"/>
    <cellStyle name="40% - Accent2 56 2 3" xfId="10222" xr:uid="{BE1C0547-0519-4E36-A458-1FD0CA8E9CCD}"/>
    <cellStyle name="40% - Accent2 56 3" xfId="5259" xr:uid="{C7A5082F-CA39-4553-9D2A-C4394BE21756}"/>
    <cellStyle name="40% - Accent2 56 4" xfId="8555" xr:uid="{CD2E5A99-DB28-4956-869E-B8DFE89F4265}"/>
    <cellStyle name="40% - Accent2 57" xfId="1947" xr:uid="{5F9747DB-4F49-45D3-BA58-E14B2F71F8A1}"/>
    <cellStyle name="40% - Accent2 57 2" xfId="3652" xr:uid="{85DBE5D4-9AD5-4915-9A89-F22C5D81F7DE}"/>
    <cellStyle name="40% - Accent2 57 2 2" xfId="6945" xr:uid="{980BD3D9-8A24-4686-A0F3-72B17A5F500C}"/>
    <cellStyle name="40% - Accent2 57 2 3" xfId="10241" xr:uid="{69F58ED9-F31D-417A-BD3E-23780768C294}"/>
    <cellStyle name="40% - Accent2 57 3" xfId="5278" xr:uid="{35BD131D-51A2-47AB-88ED-27D3C7083DD5}"/>
    <cellStyle name="40% - Accent2 57 4" xfId="8574" xr:uid="{F3580E63-4BFA-4289-BDA0-FD49293DED23}"/>
    <cellStyle name="40% - Accent2 58" xfId="1970" xr:uid="{5682A52C-983A-43DF-B6D8-29424FA0038D}"/>
    <cellStyle name="40% - Accent2 58 2" xfId="3672" xr:uid="{4DA7DAD8-CC8C-4984-89B7-D1CE89D0D03E}"/>
    <cellStyle name="40% - Accent2 58 2 2" xfId="6965" xr:uid="{1932C466-3042-4E6D-9E85-E470FE591BD6}"/>
    <cellStyle name="40% - Accent2 58 2 3" xfId="10261" xr:uid="{A714B122-FB66-40BD-9926-24A528C255AC}"/>
    <cellStyle name="40% - Accent2 58 3" xfId="5298" xr:uid="{2CD2B262-CD43-400D-B2A0-70EABA993431}"/>
    <cellStyle name="40% - Accent2 58 4" xfId="8594" xr:uid="{12F6920F-BF6A-491D-99A7-D25EC51EDCEA}"/>
    <cellStyle name="40% - Accent2 59" xfId="1987" xr:uid="{7A942060-210A-4A19-8407-48128740AE0C}"/>
    <cellStyle name="40% - Accent2 59 2" xfId="3687" xr:uid="{6E9DCFA6-BC20-4680-8450-1C8D35F54B95}"/>
    <cellStyle name="40% - Accent2 59 2 2" xfId="6980" xr:uid="{8D314E82-693B-405A-BCA0-8B1A6126626C}"/>
    <cellStyle name="40% - Accent2 59 2 3" xfId="10276" xr:uid="{A7F2CC5F-EA37-4F6A-9ABF-05C72D1BD57C}"/>
    <cellStyle name="40% - Accent2 59 3" xfId="5313" xr:uid="{660C47B3-E5E7-4F64-A35A-9880F01144E9}"/>
    <cellStyle name="40% - Accent2 59 4" xfId="8609" xr:uid="{80DB1834-4435-4265-8D66-779D732C06DA}"/>
    <cellStyle name="40% - Accent2 6" xfId="490" xr:uid="{42CD68B2-E4AB-45E0-B954-8847A1CCCEE4}"/>
    <cellStyle name="40% - Accent2 6 2" xfId="1072" xr:uid="{F5377B90-98F0-4B83-9F37-ED07BBE1305A}"/>
    <cellStyle name="40% - Accent2 6 2 2" xfId="2811" xr:uid="{73D8F2F8-2922-42E8-A42F-7D9EFCB6BF1F}"/>
    <cellStyle name="40% - Accent2 6 2 2 2" xfId="6104" xr:uid="{0B433274-439D-4F7D-A941-0053C8D91932}"/>
    <cellStyle name="40% - Accent2 6 2 2 3" xfId="9400" xr:uid="{909A92D5-6585-4074-ADDE-8176B80BC7DA}"/>
    <cellStyle name="40% - Accent2 6 2 3" xfId="4437" xr:uid="{786ECAFC-3D95-47D9-A34C-84B189C2583A}"/>
    <cellStyle name="40% - Accent2 6 2 4" xfId="7732" xr:uid="{992E6812-BDAD-4A89-94FE-ED31421B39B5}"/>
    <cellStyle name="40% - Accent2 6 3" xfId="2288" xr:uid="{41301227-8ECB-4DCA-9860-EB8A7BAFE3A0}"/>
    <cellStyle name="40% - Accent2 6 3 2" xfId="5588" xr:uid="{555CB41A-2A20-4AEF-993D-8A645A57631F}"/>
    <cellStyle name="40% - Accent2 6 3 3" xfId="8884" xr:uid="{B4879720-64CC-4697-947E-4059DCA7034C}"/>
    <cellStyle name="40% - Accent2 6 4" xfId="3922" xr:uid="{E6F8AA4E-81D2-4D7C-ABFF-364ED9D39A13}"/>
    <cellStyle name="40% - Accent2 6 5" xfId="7215" xr:uid="{C8FBC4C0-BC0D-4840-B2C4-FCC962862083}"/>
    <cellStyle name="40% - Accent2 60" xfId="2002" xr:uid="{5F631A8B-CBCE-4ADA-BF29-D4EB3D0303D2}"/>
    <cellStyle name="40% - Accent2 60 2" xfId="3701" xr:uid="{A2F07ED6-4D4D-47CB-867E-44A152888B46}"/>
    <cellStyle name="40% - Accent2 60 2 2" xfId="6994" xr:uid="{C81EF562-8773-455F-9917-0DDCABFD0BC7}"/>
    <cellStyle name="40% - Accent2 60 2 3" xfId="10290" xr:uid="{BD06463A-2ADC-4A91-8DF1-D533171B4B66}"/>
    <cellStyle name="40% - Accent2 60 3" xfId="5327" xr:uid="{50B89726-5D12-4ECE-A759-2B49F7475F96}"/>
    <cellStyle name="40% - Accent2 60 4" xfId="8623" xr:uid="{E4F2D67F-9A07-45CC-8F7F-6FCD51741D7D}"/>
    <cellStyle name="40% - Accent2 61" xfId="2023" xr:uid="{B4F4C352-6EEF-45DF-8FEC-E6997FAA95A4}"/>
    <cellStyle name="40% - Accent2 61 2" xfId="3721" xr:uid="{E17251BE-E38F-4F73-BC88-8EEF047042D8}"/>
    <cellStyle name="40% - Accent2 61 2 2" xfId="7014" xr:uid="{AAB34D1A-076B-4863-9F16-DB65F302E3AB}"/>
    <cellStyle name="40% - Accent2 61 2 3" xfId="10310" xr:uid="{78ABAF04-38F1-4524-94AE-CD9C72AFAA4E}"/>
    <cellStyle name="40% - Accent2 61 3" xfId="5347" xr:uid="{01B0B687-4E9B-4A41-B19C-1A81A7AE79BF}"/>
    <cellStyle name="40% - Accent2 61 4" xfId="8643" xr:uid="{9775C1FD-CA32-4181-948A-2D4CC8074E37}"/>
    <cellStyle name="40% - Accent2 62" xfId="2038" xr:uid="{A707798F-4C50-443B-8452-01C5AD642830}"/>
    <cellStyle name="40% - Accent2 62 2" xfId="3736" xr:uid="{3A142B1B-10BE-41A0-8C14-CC14C7E39A3D}"/>
    <cellStyle name="40% - Accent2 62 2 2" xfId="7029" xr:uid="{2C76C082-1923-43B5-9F16-F76A87CC952F}"/>
    <cellStyle name="40% - Accent2 62 2 3" xfId="10325" xr:uid="{F99A8A9D-855F-4662-893C-FFC400FB989B}"/>
    <cellStyle name="40% - Accent2 62 3" xfId="5362" xr:uid="{D033551F-4209-4161-9C08-DEE6C904D84F}"/>
    <cellStyle name="40% - Accent2 62 4" xfId="8658" xr:uid="{579700E2-4715-4D46-9FFF-B31E0348DBA6}"/>
    <cellStyle name="40% - Accent2 63" xfId="2052" xr:uid="{0F5F7102-4206-4527-B967-566322A3B39A}"/>
    <cellStyle name="40% - Accent2 63 2" xfId="3750" xr:uid="{DCF1CE30-00CD-4D3D-9CFA-D0D16C72DC42}"/>
    <cellStyle name="40% - Accent2 63 2 2" xfId="7043" xr:uid="{53A963CA-2C6B-4796-9E62-2543385150A2}"/>
    <cellStyle name="40% - Accent2 63 2 3" xfId="10339" xr:uid="{71A61D8C-8C0F-492B-B9A2-64BC5CDAE3AA}"/>
    <cellStyle name="40% - Accent2 63 3" xfId="5376" xr:uid="{EC5FF3CB-5F15-4994-A8EA-DA2FC3631938}"/>
    <cellStyle name="40% - Accent2 63 4" xfId="8672" xr:uid="{E54ADD6D-A8F6-47C1-B6D5-30EBFD951C2F}"/>
    <cellStyle name="40% - Accent2 64" xfId="970" xr:uid="{8A4DEEB3-0FB2-4F15-BE0E-369EBBAD5DC9}"/>
    <cellStyle name="40% - Accent2 65" xfId="2087" xr:uid="{53B7940B-BF4C-49FA-814C-031A0B84088A}"/>
    <cellStyle name="40% - Accent2 65 2" xfId="5410" xr:uid="{132214B8-B263-4BCF-9647-6B509E0E0DBF}"/>
    <cellStyle name="40% - Accent2 65 3" xfId="8706" xr:uid="{DED700D7-338A-47A9-B2AF-AFC4A7B24EB8}"/>
    <cellStyle name="40% - Accent2 66" xfId="2144" xr:uid="{C009F6E9-EAC3-4C66-A854-1806E6A4A594}"/>
    <cellStyle name="40% - Accent2 66 2" xfId="5448" xr:uid="{8A7A8993-33BC-4203-8EA9-61F2DD1C476B}"/>
    <cellStyle name="40% - Accent2 66 3" xfId="8744" xr:uid="{6663A5EF-FDBA-4C24-B60E-66DCDE60104C}"/>
    <cellStyle name="40% - Accent2 67" xfId="3784" xr:uid="{F5C2A7C3-8C3C-49FC-9F95-0C98D84F7EB8}"/>
    <cellStyle name="40% - Accent2 67 2" xfId="10373" xr:uid="{7AC1407B-93D6-4CE6-8F27-2D5602FF28F2}"/>
    <cellStyle name="40% - Accent2 68" xfId="10427" xr:uid="{D5BB1FF9-3C48-4B6F-9FB3-4DB2EB5CD02A}"/>
    <cellStyle name="40% - Accent2 69" xfId="10468" xr:uid="{0C9820EF-CAEB-4138-B26B-DC57B654E4D9}"/>
    <cellStyle name="40% - Accent2 7" xfId="534" xr:uid="{44039067-40CB-4DA3-90A4-A0C598BB05D7}"/>
    <cellStyle name="40% - Accent2 7 2" xfId="1089" xr:uid="{5F27F8FB-015B-4330-8EF7-8F5901D048A4}"/>
    <cellStyle name="40% - Accent2 7 2 2" xfId="2827" xr:uid="{7067A4D3-1170-4818-909E-B3B2A8CC3366}"/>
    <cellStyle name="40% - Accent2 7 2 2 2" xfId="6120" xr:uid="{352210C8-1367-434F-A675-DB6131012699}"/>
    <cellStyle name="40% - Accent2 7 2 2 3" xfId="9416" xr:uid="{939876B2-8DF1-448D-AEA2-85772662FE61}"/>
    <cellStyle name="40% - Accent2 7 2 3" xfId="4453" xr:uid="{DBD303A1-1566-4E25-8A38-9AD378C126E9}"/>
    <cellStyle name="40% - Accent2 7 2 4" xfId="7748" xr:uid="{B1FE085F-D6AD-4842-9E8B-2930478CFEF4}"/>
    <cellStyle name="40% - Accent2 7 3" xfId="2332" xr:uid="{A96C1CB2-F808-4BDC-BDE5-DC9395C5237F}"/>
    <cellStyle name="40% - Accent2 7 3 2" xfId="5630" xr:uid="{524BBC95-F058-4763-8D81-7420391C8754}"/>
    <cellStyle name="40% - Accent2 7 3 3" xfId="8926" xr:uid="{BB017994-B0D1-47B7-B519-E3D21B4CE9AB}"/>
    <cellStyle name="40% - Accent2 7 4" xfId="3964" xr:uid="{DFCE2457-2D71-4E18-A6EC-62B0C3ED48C8}"/>
    <cellStyle name="40% - Accent2 7 5" xfId="7257" xr:uid="{65BE0B0F-F152-493A-9D50-9CE5DF54ED25}"/>
    <cellStyle name="40% - Accent2 70" xfId="7077" xr:uid="{18089B05-D224-4B05-B69A-E220F7078F69}"/>
    <cellStyle name="40% - Accent2 8" xfId="570" xr:uid="{F5712B99-F9C1-478B-AD3D-3AA409DC9829}"/>
    <cellStyle name="40% - Accent2 8 2" xfId="1105" xr:uid="{7CE80B9D-E49E-41C8-B836-4DC1A05A4CAE}"/>
    <cellStyle name="40% - Accent2 8 2 2" xfId="2843" xr:uid="{5449FDBC-0229-474D-865D-C879EE2EF5F0}"/>
    <cellStyle name="40% - Accent2 8 2 2 2" xfId="6136" xr:uid="{D35DDC23-C0AC-49EF-BC12-70B6318BCF64}"/>
    <cellStyle name="40% - Accent2 8 2 2 3" xfId="9432" xr:uid="{50522476-2260-4CB1-93BE-F3801B70C0AB}"/>
    <cellStyle name="40% - Accent2 8 2 3" xfId="4469" xr:uid="{8E3FA4EC-816D-4D70-9B3C-73BC36EEE142}"/>
    <cellStyle name="40% - Accent2 8 2 4" xfId="7764" xr:uid="{72BD7D08-A9FB-4241-9AEF-68451FDE1A24}"/>
    <cellStyle name="40% - Accent2 8 3" xfId="2368" xr:uid="{A1440FAE-BBFB-45EF-841C-1E7202829340}"/>
    <cellStyle name="40% - Accent2 8 3 2" xfId="5663" xr:uid="{181C061F-92CB-4D39-95D3-F4D0F60E1B12}"/>
    <cellStyle name="40% - Accent2 8 3 3" xfId="8959" xr:uid="{7E0DFA8F-59A6-4B8A-9CAC-26D5A93FB6B1}"/>
    <cellStyle name="40% - Accent2 8 4" xfId="3997" xr:uid="{5EE2889D-0D73-454E-8D73-443F28AC484A}"/>
    <cellStyle name="40% - Accent2 8 5" xfId="7290" xr:uid="{B7DF3E01-134A-4597-83D2-31306786248E}"/>
    <cellStyle name="40% - Accent2 9" xfId="605" xr:uid="{23BDC539-D63D-41A9-8EE9-5CEAAAEBCCB1}"/>
    <cellStyle name="40% - Accent2 9 2" xfId="1120" xr:uid="{CF460864-318D-4E69-B7BF-52899ED12B9D}"/>
    <cellStyle name="40% - Accent2 9 2 2" xfId="2858" xr:uid="{FD10A35A-D66A-4984-84F9-69351835144E}"/>
    <cellStyle name="40% - Accent2 9 2 2 2" xfId="6151" xr:uid="{B584B5BA-EDA8-4F91-A601-722F6AA825EF}"/>
    <cellStyle name="40% - Accent2 9 2 2 3" xfId="9447" xr:uid="{A2D0EBC5-0784-494F-991B-BECED928B081}"/>
    <cellStyle name="40% - Accent2 9 2 3" xfId="4484" xr:uid="{4680A9EE-3DF0-4235-AB2F-FDE855700515}"/>
    <cellStyle name="40% - Accent2 9 2 4" xfId="7779" xr:uid="{990A4328-396F-4734-93EB-568EF1674616}"/>
    <cellStyle name="40% - Accent2 9 3" xfId="2403" xr:uid="{5C513813-BCE0-4A83-8DA9-B7CE091B93BF}"/>
    <cellStyle name="40% - Accent2 9 3 2" xfId="5696" xr:uid="{6D6A3CEF-08A1-4098-B9D2-8D47674A3E6A}"/>
    <cellStyle name="40% - Accent2 9 3 3" xfId="8992" xr:uid="{3BB639E0-7AD6-4FF7-AA06-E4E5C85DE0B4}"/>
    <cellStyle name="40% - Accent2 9 4" xfId="4030" xr:uid="{5C3CBA4B-02A9-4DB7-A7EB-9AAF31355038}"/>
    <cellStyle name="40% - Accent2 9 5" xfId="7323" xr:uid="{05BA4792-39B1-470D-816B-C1D69507A175}"/>
    <cellStyle name="40% - Accent3" xfId="36" builtinId="39" customBuiltin="1"/>
    <cellStyle name="40% - Accent3 10" xfId="640" xr:uid="{587638C9-DCC9-456E-AED3-D16407CEA262}"/>
    <cellStyle name="40% - Accent3 10 2" xfId="1136" xr:uid="{8D7BF1DF-AB65-4CB3-AD0B-070C70C25467}"/>
    <cellStyle name="40% - Accent3 10 2 2" xfId="2874" xr:uid="{D1EACFAE-2236-49E6-987D-28FCD17DC53B}"/>
    <cellStyle name="40% - Accent3 10 2 2 2" xfId="6167" xr:uid="{8DC80AFF-1638-4D28-9D4B-5A0CA8700372}"/>
    <cellStyle name="40% - Accent3 10 2 2 3" xfId="9463" xr:uid="{94C55B6E-3E4D-4AD8-9038-1E3314060B0B}"/>
    <cellStyle name="40% - Accent3 10 2 3" xfId="4500" xr:uid="{979A427F-52E4-470A-A85B-93DA20CE3BF0}"/>
    <cellStyle name="40% - Accent3 10 2 4" xfId="7795" xr:uid="{44815A41-9160-4AFA-AF28-4B90E67B2B84}"/>
    <cellStyle name="40% - Accent3 10 3" xfId="2438" xr:uid="{C0D70D97-38A1-4CF7-A08B-E0F7EAB7E403}"/>
    <cellStyle name="40% - Accent3 10 3 2" xfId="5731" xr:uid="{4BCC28FA-7862-48BA-B38A-7D201F946CD4}"/>
    <cellStyle name="40% - Accent3 10 3 3" xfId="9027" xr:uid="{1644AB9E-A2E3-4903-A6A3-32736A078EFE}"/>
    <cellStyle name="40% - Accent3 10 4" xfId="4065" xr:uid="{D1FA9FC1-15D1-4C7E-96A4-84EA87F5BF63}"/>
    <cellStyle name="40% - Accent3 10 5" xfId="7358" xr:uid="{CB9B2880-F713-431C-951E-4F41B03A5379}"/>
    <cellStyle name="40% - Accent3 11" xfId="673" xr:uid="{04D64921-9A86-43AB-B1D4-46C14F967A51}"/>
    <cellStyle name="40% - Accent3 11 2" xfId="1151" xr:uid="{EBB79BE2-00F6-4617-BD30-D10644CD1F0C}"/>
    <cellStyle name="40% - Accent3 11 2 2" xfId="2889" xr:uid="{CA8A6EC9-31DD-4A7E-BB26-10F31D2AB78F}"/>
    <cellStyle name="40% - Accent3 11 2 2 2" xfId="6182" xr:uid="{9771A854-98BB-49EB-869B-4BF86CE45C61}"/>
    <cellStyle name="40% - Accent3 11 2 2 3" xfId="9478" xr:uid="{B671C6DD-8983-4B4F-830B-7D309B60699D}"/>
    <cellStyle name="40% - Accent3 11 2 3" xfId="4515" xr:uid="{A5EC5925-FB92-4F26-95A6-456926CEBF06}"/>
    <cellStyle name="40% - Accent3 11 2 4" xfId="7810" xr:uid="{97ECF4E2-0968-475A-AF26-518C9498F109}"/>
    <cellStyle name="40% - Accent3 11 3" xfId="2471" xr:uid="{BBBC6188-4F47-442E-8E83-D8BD83FB385E}"/>
    <cellStyle name="40% - Accent3 11 3 2" xfId="5764" xr:uid="{3416A480-9DD5-4F45-B1CC-8491DA9065AF}"/>
    <cellStyle name="40% - Accent3 11 3 3" xfId="9060" xr:uid="{1B49E39A-699C-4785-B6FE-89DEED6DAC52}"/>
    <cellStyle name="40% - Accent3 11 4" xfId="4098" xr:uid="{12AAAB9D-CF10-4697-A084-09107A4598EB}"/>
    <cellStyle name="40% - Accent3 11 5" xfId="7391" xr:uid="{CBA82744-B99B-4456-B548-DE4CFE88DA91}"/>
    <cellStyle name="40% - Accent3 12" xfId="714" xr:uid="{1B37AB99-359E-4A59-AEA8-A60253A1AC58}"/>
    <cellStyle name="40% - Accent3 12 2" xfId="1172" xr:uid="{EB5E482C-2917-4094-87E9-A9FAA4AB3B98}"/>
    <cellStyle name="40% - Accent3 12 2 2" xfId="2907" xr:uid="{CEF96351-CA7B-4294-B5A5-7C84252913F8}"/>
    <cellStyle name="40% - Accent3 12 2 2 2" xfId="6200" xr:uid="{A7A89F97-4361-40DD-A759-505C7AF6E146}"/>
    <cellStyle name="40% - Accent3 12 2 2 3" xfId="9496" xr:uid="{ADCC50F7-1904-486C-931D-CE665D207ADB}"/>
    <cellStyle name="40% - Accent3 12 2 3" xfId="4533" xr:uid="{56AD092F-F6CE-4843-814B-5211EACB1D2A}"/>
    <cellStyle name="40% - Accent3 12 2 4" xfId="7828" xr:uid="{AC040D7C-26BE-445B-979E-96BEF1AB4B7C}"/>
    <cellStyle name="40% - Accent3 12 3" xfId="2504" xr:uid="{11EEE05B-7D13-4F3E-B82F-97003459334E}"/>
    <cellStyle name="40% - Accent3 12 3 2" xfId="5797" xr:uid="{D1BCB623-4E19-4421-BE45-6569E6C39DB2}"/>
    <cellStyle name="40% - Accent3 12 3 3" xfId="9093" xr:uid="{AB4E54FA-8179-4E99-940E-0C0BCFE0BE1C}"/>
    <cellStyle name="40% - Accent3 12 4" xfId="4131" xr:uid="{DECEFB6E-D0C5-425E-978B-858D1DECCDD1}"/>
    <cellStyle name="40% - Accent3 12 5" xfId="7424" xr:uid="{A3574B4A-E9D2-4DE1-B94B-5158B6C5F10F}"/>
    <cellStyle name="40% - Accent3 13" xfId="747" xr:uid="{9EB22AEC-89EE-49F7-A534-C0EE1D82BD4D}"/>
    <cellStyle name="40% - Accent3 13 2" xfId="1190" xr:uid="{5A7CE7E7-ED87-4E40-A543-3D0BAA8F0877}"/>
    <cellStyle name="40% - Accent3 13 2 2" xfId="2922" xr:uid="{8AC390A3-BAA2-4BB7-8236-9AB201146A7F}"/>
    <cellStyle name="40% - Accent3 13 2 2 2" xfId="6215" xr:uid="{7929C662-4A6A-4B1D-918C-FB8DDDC948B8}"/>
    <cellStyle name="40% - Accent3 13 2 2 3" xfId="9511" xr:uid="{61C6F7A5-F3B1-4959-BDB9-4CEA585B88CA}"/>
    <cellStyle name="40% - Accent3 13 2 3" xfId="4548" xr:uid="{42522459-DA53-4F93-A04C-9529D6B7C3BB}"/>
    <cellStyle name="40% - Accent3 13 2 4" xfId="7843" xr:uid="{E6D490EF-40D1-43C3-BD32-C0CA09665FA5}"/>
    <cellStyle name="40% - Accent3 13 3" xfId="2537" xr:uid="{1E3094F2-DAD7-4BCF-9C59-4A1C3AF356D7}"/>
    <cellStyle name="40% - Accent3 13 3 2" xfId="5830" xr:uid="{0E858251-EAAC-4F4D-B4B6-DDDFD69FF944}"/>
    <cellStyle name="40% - Accent3 13 3 3" xfId="9126" xr:uid="{93F3377D-7383-42D7-9EDD-8201C3449184}"/>
    <cellStyle name="40% - Accent3 13 4" xfId="4164" xr:uid="{F4E3BD05-1E31-41BD-ADE2-D54E3D8F8BEB}"/>
    <cellStyle name="40% - Accent3 13 5" xfId="7457" xr:uid="{A9FE9EE8-DD56-48A2-BE3D-7D137DEEFD9E}"/>
    <cellStyle name="40% - Accent3 14" xfId="780" xr:uid="{5DAE7684-F2A4-446E-B64A-963315446431}"/>
    <cellStyle name="40% - Accent3 14 2" xfId="1205" xr:uid="{CA46EAE4-4378-4F61-B407-672B1522E0CB}"/>
    <cellStyle name="40% - Accent3 14 2 2" xfId="2937" xr:uid="{C26757FE-0A7C-43D8-8D1E-D0172765EE39}"/>
    <cellStyle name="40% - Accent3 14 2 2 2" xfId="6230" xr:uid="{672B0B6A-E949-4B07-87B2-54999B0A8EC3}"/>
    <cellStyle name="40% - Accent3 14 2 2 3" xfId="9526" xr:uid="{280D2337-BA3E-4164-B14D-CD3FF4F7DA9C}"/>
    <cellStyle name="40% - Accent3 14 2 3" xfId="4563" xr:uid="{504070F0-C1CF-474F-AF6A-97E836A6ED96}"/>
    <cellStyle name="40% - Accent3 14 2 4" xfId="7858" xr:uid="{D475A116-F08D-4D37-84E6-C5B779F0E01E}"/>
    <cellStyle name="40% - Accent3 14 3" xfId="2570" xr:uid="{65D27284-7A9D-41EB-9E12-B49C5F92F77A}"/>
    <cellStyle name="40% - Accent3 14 3 2" xfId="5863" xr:uid="{BFC962FC-B076-42AD-9487-796157CBD26A}"/>
    <cellStyle name="40% - Accent3 14 3 3" xfId="9159" xr:uid="{EC46C85A-2BBF-431E-B4DD-10E7F7A546ED}"/>
    <cellStyle name="40% - Accent3 14 4" xfId="4197" xr:uid="{B6A44594-C75D-48C6-A9B9-84D8DFD8C660}"/>
    <cellStyle name="40% - Accent3 14 5" xfId="7490" xr:uid="{31885EFB-06E8-4FDB-8D71-78F37F0C660E}"/>
    <cellStyle name="40% - Accent3 15" xfId="813" xr:uid="{9E535B48-B776-467B-AD92-DD06F0917209}"/>
    <cellStyle name="40% - Accent3 15 2" xfId="1220" xr:uid="{A32F2467-ABCA-47C4-8253-DE63F7CF8E1E}"/>
    <cellStyle name="40% - Accent3 15 2 2" xfId="2952" xr:uid="{1711B302-DD12-415E-A534-746171D3A402}"/>
    <cellStyle name="40% - Accent3 15 2 2 2" xfId="6245" xr:uid="{7722062F-DCD8-492F-8D27-0DB6D834D2F0}"/>
    <cellStyle name="40% - Accent3 15 2 2 3" xfId="9541" xr:uid="{7D381606-DDFC-414E-8A4A-E75EE09AD325}"/>
    <cellStyle name="40% - Accent3 15 2 3" xfId="4578" xr:uid="{5DF3C465-C394-4876-BABA-94FC561679B8}"/>
    <cellStyle name="40% - Accent3 15 2 4" xfId="7873" xr:uid="{A9FF7810-A82D-4AD9-9B43-A02225EE4037}"/>
    <cellStyle name="40% - Accent3 15 3" xfId="2603" xr:uid="{35BC940D-5824-4D83-81B4-951987D8391B}"/>
    <cellStyle name="40% - Accent3 15 3 2" xfId="5896" xr:uid="{925F6888-A373-4B58-8577-8862CF08A3F5}"/>
    <cellStyle name="40% - Accent3 15 3 3" xfId="9192" xr:uid="{AA54313E-5C76-4260-954C-0660609C9FAB}"/>
    <cellStyle name="40% - Accent3 15 4" xfId="4230" xr:uid="{1D028E2B-A443-476E-BD7E-C19EA89DB61A}"/>
    <cellStyle name="40% - Accent3 15 5" xfId="7523" xr:uid="{34AD0620-D4CC-4AC5-A074-A4F7A937029C}"/>
    <cellStyle name="40% - Accent3 16" xfId="856" xr:uid="{DC3D24D7-9355-4C47-AE65-E332E3C87687}"/>
    <cellStyle name="40% - Accent3 16 2" xfId="1235" xr:uid="{29086ECD-0E2C-4629-BF78-5A6E0BBC2EE6}"/>
    <cellStyle name="40% - Accent3 16 2 2" xfId="2967" xr:uid="{B8A6C794-532C-4A5D-A10D-DE25B4029CF1}"/>
    <cellStyle name="40% - Accent3 16 2 2 2" xfId="6260" xr:uid="{02C43CED-6C1B-4352-9FE3-F21BA9EC8330}"/>
    <cellStyle name="40% - Accent3 16 2 2 3" xfId="9556" xr:uid="{0F7F296F-6F0F-4172-80E0-E36434140AC0}"/>
    <cellStyle name="40% - Accent3 16 2 3" xfId="4593" xr:uid="{319C413B-E91D-4D61-A5C4-59DD42AD227C}"/>
    <cellStyle name="40% - Accent3 16 2 4" xfId="7888" xr:uid="{B3DA2D29-9669-402C-A5B6-41ADDED636D9}"/>
    <cellStyle name="40% - Accent3 16 3" xfId="2637" xr:uid="{6C9B0651-DCAA-4DDA-9631-66909B6F560A}"/>
    <cellStyle name="40% - Accent3 16 3 2" xfId="5930" xr:uid="{089A423D-124D-4D9C-8D3E-F1BBA3E13736}"/>
    <cellStyle name="40% - Accent3 16 3 3" xfId="9226" xr:uid="{BDCC4306-7000-4AB5-B561-562F12E33EFD}"/>
    <cellStyle name="40% - Accent3 16 4" xfId="4263" xr:uid="{400C328A-EBA0-44F4-B05B-AE936F7DBC5E}"/>
    <cellStyle name="40% - Accent3 16 5" xfId="7557" xr:uid="{4A9CC206-4B4D-4FA8-8F8D-AE625A5F4C67}"/>
    <cellStyle name="40% - Accent3 17" xfId="900" xr:uid="{C8E69F15-925D-44D9-AC0E-E4D891E27776}"/>
    <cellStyle name="40% - Accent3 17 2" xfId="1259" xr:uid="{F5E38699-50D4-4C58-99B6-0A8520FD6C51}"/>
    <cellStyle name="40% - Accent3 17 2 2" xfId="2989" xr:uid="{0EAD2801-F7C9-40A8-9F59-5986910D8B10}"/>
    <cellStyle name="40% - Accent3 17 2 2 2" xfId="6282" xr:uid="{A3C8A349-E45E-4D8B-9AF3-1F4E3552FB0E}"/>
    <cellStyle name="40% - Accent3 17 2 2 3" xfId="9578" xr:uid="{A710A193-05A7-4290-8E25-4BD95FBAC5B7}"/>
    <cellStyle name="40% - Accent3 17 2 3" xfId="4615" xr:uid="{D7D7EABF-F71C-4659-98A5-AA1886D9A052}"/>
    <cellStyle name="40% - Accent3 17 2 4" xfId="7911" xr:uid="{9712FAB3-5DB4-4C7D-8CD0-BC468E897F05}"/>
    <cellStyle name="40% - Accent3 17 3" xfId="2680" xr:uid="{9CC0908D-A712-4257-A22D-0FB5E5DB44D4}"/>
    <cellStyle name="40% - Accent3 17 3 2" xfId="5973" xr:uid="{4BC270C1-03A0-4CDA-B481-3B2868CFC0D4}"/>
    <cellStyle name="40% - Accent3 17 3 3" xfId="9269" xr:uid="{90AC833A-0085-4087-91DE-9D0D768DE4FB}"/>
    <cellStyle name="40% - Accent3 17 4" xfId="4306" xr:uid="{5EDD123C-E349-4360-8BD7-DEB429D9791C}"/>
    <cellStyle name="40% - Accent3 17 5" xfId="7600" xr:uid="{047C370A-0B35-45B3-9861-ABE0ABDDA967}"/>
    <cellStyle name="40% - Accent3 18" xfId="937" xr:uid="{8E6C8536-DCE3-40B1-B965-391069EE3CCA}"/>
    <cellStyle name="40% - Accent3 18 2" xfId="1274" xr:uid="{D99D0EF0-1D71-4732-B038-BC15E6EA5763}"/>
    <cellStyle name="40% - Accent3 18 2 2" xfId="3004" xr:uid="{429FACBF-0705-4329-A52D-C2AAAFAFBBEC}"/>
    <cellStyle name="40% - Accent3 18 2 2 2" xfId="6297" xr:uid="{880813EF-7A64-4EA0-80B1-F15248F1CC60}"/>
    <cellStyle name="40% - Accent3 18 2 2 3" xfId="9593" xr:uid="{E49555E2-BAA6-4C4B-862E-5EC64D71E789}"/>
    <cellStyle name="40% - Accent3 18 2 3" xfId="4630" xr:uid="{D8986C30-901A-48C8-9C4E-709217818486}"/>
    <cellStyle name="40% - Accent3 18 2 4" xfId="7926" xr:uid="{144A3495-CB9D-42FE-9ADE-7D3531E150BC}"/>
    <cellStyle name="40% - Accent3 18 3" xfId="2717" xr:uid="{32124EEF-BA6E-49BF-BD29-BD7817A267E7}"/>
    <cellStyle name="40% - Accent3 18 3 2" xfId="6010" xr:uid="{17C2A1FE-D9CC-4447-A537-7F9C0F84FD0A}"/>
    <cellStyle name="40% - Accent3 18 3 3" xfId="9306" xr:uid="{B00D2E39-4165-490E-BE3A-11C3D8B26848}"/>
    <cellStyle name="40% - Accent3 18 4" xfId="4343" xr:uid="{B798A5C6-912B-4FB0-AC1F-FAEFE25BCC16}"/>
    <cellStyle name="40% - Accent3 18 5" xfId="7637" xr:uid="{D12E3DB2-8590-40C3-ADBA-CCBE641772E5}"/>
    <cellStyle name="40% - Accent3 19" xfId="1289" xr:uid="{3323E7FC-3F46-45CC-89FE-A92391F81D21}"/>
    <cellStyle name="40% - Accent3 19 2" xfId="3019" xr:uid="{213D3B0D-99B1-4F9D-B352-FC201A59C34C}"/>
    <cellStyle name="40% - Accent3 19 2 2" xfId="6312" xr:uid="{9954098E-BF6B-46F4-AEC4-68F132E7EA11}"/>
    <cellStyle name="40% - Accent3 19 2 3" xfId="9608" xr:uid="{D3589787-C243-4294-B2EA-F704FDBDB461}"/>
    <cellStyle name="40% - Accent3 19 3" xfId="4645" xr:uid="{7DC1F5CE-12F1-46AA-86B5-21DB98EA6C11}"/>
    <cellStyle name="40% - Accent3 19 4" xfId="7941" xr:uid="{DE869DD9-F080-4CE8-9B16-FEA24B625592}"/>
    <cellStyle name="40% - Accent3 2" xfId="112" xr:uid="{7A3F9FB1-6238-4F0B-BC10-B0900D280E29}"/>
    <cellStyle name="40% - Accent3 2 10" xfId="674" xr:uid="{70B14206-38C0-4689-B0D0-641AEB2BCF43}"/>
    <cellStyle name="40% - Accent3 2 10 2" xfId="2472" xr:uid="{5BDA7956-D37E-48B6-9F7C-1B20A3E47EE5}"/>
    <cellStyle name="40% - Accent3 2 10 2 2" xfId="5765" xr:uid="{77AC8275-9D5F-41AE-A8B4-B626D28B7422}"/>
    <cellStyle name="40% - Accent3 2 10 2 3" xfId="9061" xr:uid="{255860E3-E509-4A39-B080-B34D7F8D97FD}"/>
    <cellStyle name="40% - Accent3 2 10 3" xfId="4099" xr:uid="{D1A07067-6050-4C85-BD99-EF5428A3EF93}"/>
    <cellStyle name="40% - Accent3 2 10 4" xfId="7392" xr:uid="{1E42605A-BAF0-4B2E-A74C-B29A42578823}"/>
    <cellStyle name="40% - Accent3 2 11" xfId="715" xr:uid="{EDD60BC4-2688-4EF2-B1B2-2D6B64D5D86F}"/>
    <cellStyle name="40% - Accent3 2 11 2" xfId="2505" xr:uid="{F5CA4306-313D-4E30-B629-B00A5DDDFA89}"/>
    <cellStyle name="40% - Accent3 2 11 2 2" xfId="5798" xr:uid="{5BD6A922-B99E-4F84-9405-2ABA79A4AC02}"/>
    <cellStyle name="40% - Accent3 2 11 2 3" xfId="9094" xr:uid="{C61C89C8-B68B-4752-9ED5-B8563AF0D110}"/>
    <cellStyle name="40% - Accent3 2 11 3" xfId="4132" xr:uid="{BE54A6C9-4FE6-4BE0-A66C-C5D40317656D}"/>
    <cellStyle name="40% - Accent3 2 11 4" xfId="7425" xr:uid="{AE05CAA0-B522-43D5-9C85-4A3B6CB620C8}"/>
    <cellStyle name="40% - Accent3 2 12" xfId="748" xr:uid="{CF4470E7-47D2-4589-9D2C-C889DE8DFCB0}"/>
    <cellStyle name="40% - Accent3 2 12 2" xfId="2538" xr:uid="{63168BD4-962D-4EEB-B1AE-3D0FB45CBE91}"/>
    <cellStyle name="40% - Accent3 2 12 2 2" xfId="5831" xr:uid="{71AE6550-5F4B-4872-B5E0-B698647976C0}"/>
    <cellStyle name="40% - Accent3 2 12 2 3" xfId="9127" xr:uid="{BE289AA9-91E9-4A17-A15A-419C2DDBA706}"/>
    <cellStyle name="40% - Accent3 2 12 3" xfId="4165" xr:uid="{3BA13725-B7CF-4642-8C30-367244D47215}"/>
    <cellStyle name="40% - Accent3 2 12 4" xfId="7458" xr:uid="{AB2970D4-6237-4F02-AF05-69B4BB05F4D3}"/>
    <cellStyle name="40% - Accent3 2 13" xfId="781" xr:uid="{B0821AB3-66E4-4C6B-9ED8-7E82A3EB6E20}"/>
    <cellStyle name="40% - Accent3 2 13 2" xfId="2571" xr:uid="{9E57F4C1-EA18-406D-97AF-E7520AAE5BB4}"/>
    <cellStyle name="40% - Accent3 2 13 2 2" xfId="5864" xr:uid="{66129C84-4CC9-4D72-B390-DFD764AF06AB}"/>
    <cellStyle name="40% - Accent3 2 13 2 3" xfId="9160" xr:uid="{351FEEA7-675F-4FEF-B5A5-68B05DC53F9F}"/>
    <cellStyle name="40% - Accent3 2 13 3" xfId="4198" xr:uid="{4368A681-D78A-499E-A3F9-D1F15F262EE8}"/>
    <cellStyle name="40% - Accent3 2 13 4" xfId="7491" xr:uid="{53E203BF-A014-4536-9C56-245F1F6B0B37}"/>
    <cellStyle name="40% - Accent3 2 14" xfId="814" xr:uid="{D4EF47F5-3E9B-43D3-81C6-52F161CA1D39}"/>
    <cellStyle name="40% - Accent3 2 14 2" xfId="2604" xr:uid="{17C59AF4-FBC6-451D-9E45-F289946ABAD5}"/>
    <cellStyle name="40% - Accent3 2 14 2 2" xfId="5897" xr:uid="{5B015B09-158F-4FB0-AAD8-D103FF56FAF7}"/>
    <cellStyle name="40% - Accent3 2 14 2 3" xfId="9193" xr:uid="{0F42ADDA-53F0-4113-B099-29A7B658BC17}"/>
    <cellStyle name="40% - Accent3 2 14 3" xfId="4231" xr:uid="{CE9C6DD3-22C6-42B5-A7DB-7930683E7C58}"/>
    <cellStyle name="40% - Accent3 2 14 4" xfId="7524" xr:uid="{35068D84-3120-4751-92EC-C91BB4A38E1C}"/>
    <cellStyle name="40% - Accent3 2 15" xfId="857" xr:uid="{06121CCC-08A9-4CB6-B9BC-BDBEC44CE85F}"/>
    <cellStyle name="40% - Accent3 2 15 2" xfId="2638" xr:uid="{6C0AFC57-2BC2-42C0-B74E-0F26DD2C95A2}"/>
    <cellStyle name="40% - Accent3 2 15 2 2" xfId="5931" xr:uid="{CAA5D456-A1C2-4FCA-A4A0-E0DF86938B5F}"/>
    <cellStyle name="40% - Accent3 2 15 2 3" xfId="9227" xr:uid="{1A20CB8F-5CE9-4099-B03B-6B58BAFB5963}"/>
    <cellStyle name="40% - Accent3 2 15 3" xfId="4264" xr:uid="{BE955E0C-13DE-4BB6-8BC0-0287C6360625}"/>
    <cellStyle name="40% - Accent3 2 15 4" xfId="7558" xr:uid="{3906B029-AF68-4C23-8522-B96ABD479D0C}"/>
    <cellStyle name="40% - Accent3 2 16" xfId="901" xr:uid="{C88365CB-26CA-47FD-8A7E-B49BC439DBEC}"/>
    <cellStyle name="40% - Accent3 2 16 2" xfId="2681" xr:uid="{D887A8C7-FC20-418D-A31F-2E03E10746AE}"/>
    <cellStyle name="40% - Accent3 2 16 2 2" xfId="5974" xr:uid="{7D0A9927-2A21-4F23-8AAE-957C0C7490A0}"/>
    <cellStyle name="40% - Accent3 2 16 2 3" xfId="9270" xr:uid="{5409600C-BC95-4B0B-9F62-444E1B88F24A}"/>
    <cellStyle name="40% - Accent3 2 16 3" xfId="4307" xr:uid="{99611982-0461-4E9F-B6E7-096ECA4F1114}"/>
    <cellStyle name="40% - Accent3 2 16 4" xfId="7601" xr:uid="{7B2250A5-E6BF-41A9-9D42-128171FF7398}"/>
    <cellStyle name="40% - Accent3 2 17" xfId="938" xr:uid="{8FD316C2-21E8-421F-8DCF-C10A927C8B0F}"/>
    <cellStyle name="40% - Accent3 2 17 2" xfId="2718" xr:uid="{90FCCDDE-11C4-4FA2-AC21-33EE1728FD7C}"/>
    <cellStyle name="40% - Accent3 2 17 2 2" xfId="6011" xr:uid="{DAAB6EB2-FE17-4C39-9C51-5C9C24DA6BED}"/>
    <cellStyle name="40% - Accent3 2 17 2 3" xfId="9307" xr:uid="{D895FD2E-A390-4AEB-AE93-8B326FB05187}"/>
    <cellStyle name="40% - Accent3 2 17 3" xfId="4344" xr:uid="{03F1C0BF-961D-4433-BA70-DADB02908889}"/>
    <cellStyle name="40% - Accent3 2 17 4" xfId="7638" xr:uid="{5949D828-DB8B-424A-A3A8-CCB979FB38ED}"/>
    <cellStyle name="40% - Accent3 2 18" xfId="973" xr:uid="{D81B2CD2-9675-40EA-8E02-F74E99F9B936}"/>
    <cellStyle name="40% - Accent3 2 18 2" xfId="2743" xr:uid="{BB3E9E36-BC67-4A42-978F-5343BA4B59C6}"/>
    <cellStyle name="40% - Accent3 2 18 2 2" xfId="6036" xr:uid="{361FC0A0-ECD5-49A8-8C8C-BA220D337272}"/>
    <cellStyle name="40% - Accent3 2 18 2 3" xfId="9332" xr:uid="{753382F6-6064-444C-BF37-E85DABA81C3E}"/>
    <cellStyle name="40% - Accent3 2 18 3" xfId="4369" xr:uid="{D81CBB0D-F597-42E1-9DA3-7721A4D31122}"/>
    <cellStyle name="40% - Accent3 2 18 4" xfId="7663" xr:uid="{D57DD335-1B3B-4285-9042-58F7AE2F5660}"/>
    <cellStyle name="40% - Accent3 2 19" xfId="2090" xr:uid="{7A59209F-82E8-44C1-925F-765B7E9E327F}"/>
    <cellStyle name="40% - Accent3 2 19 2" xfId="5413" xr:uid="{34F428EC-A72D-4D71-A3FB-84C5B290198A}"/>
    <cellStyle name="40% - Accent3 2 19 3" xfId="8709" xr:uid="{6462ABF3-8CAB-4D12-AE6E-7805E533D354}"/>
    <cellStyle name="40% - Accent3 2 2" xfId="345" xr:uid="{A1F7BFF9-1A00-489D-A4B7-6BCEE677F2BB}"/>
    <cellStyle name="40% - Accent3 2 2 2" xfId="2198" xr:uid="{C13B5722-A3CD-467B-A556-AE0C1B69727C}"/>
    <cellStyle name="40% - Accent3 2 2 2 2" xfId="5499" xr:uid="{FB5C564E-5560-46A7-B2FA-338AA454D284}"/>
    <cellStyle name="40% - Accent3 2 2 2 3" xfId="8795" xr:uid="{F344EA58-5B91-4595-8489-B9CA00989AFE}"/>
    <cellStyle name="40% - Accent3 2 2 3" xfId="3833" xr:uid="{77F9CC21-0C88-495C-AFE3-644356471E59}"/>
    <cellStyle name="40% - Accent3 2 2 4" xfId="7126" xr:uid="{8DE8BC85-CF22-490C-8B80-7F477A4423E9}"/>
    <cellStyle name="40% - Accent3 2 20" xfId="2162" xr:uid="{773F9647-5D57-4417-AF7A-EECE1EFF5147}"/>
    <cellStyle name="40% - Accent3 2 20 2" xfId="5466" xr:uid="{5C0EE8D1-D2DE-4048-AEB2-7970FA37E029}"/>
    <cellStyle name="40% - Accent3 2 20 3" xfId="8762" xr:uid="{5F4CD1AD-A6D6-4677-B616-4EA016951746}"/>
    <cellStyle name="40% - Accent3 2 21" xfId="3802" xr:uid="{EEE478FF-F72D-42AB-8EDB-3FD6A5134536}"/>
    <cellStyle name="40% - Accent3 2 21 2" xfId="10376" xr:uid="{8816FA62-7B3A-4E0C-BC38-806684D27D49}"/>
    <cellStyle name="40% - Accent3 2 22" xfId="10430" xr:uid="{4427E5CD-1218-4125-86A3-72298EE2CF61}"/>
    <cellStyle name="40% - Accent3 2 23" xfId="10471" xr:uid="{4A53811C-519C-41C6-98E8-7C29AE1A6F11}"/>
    <cellStyle name="40% - Accent3 2 24" xfId="7095" xr:uid="{74A05622-EE42-42F0-9D49-A06A1C3F2381}"/>
    <cellStyle name="40% - Accent3 2 3" xfId="434" xr:uid="{AFFDF605-636C-4826-8797-4725D2163835}"/>
    <cellStyle name="40% - Accent3 2 3 2" xfId="2232" xr:uid="{1363D5C5-299E-4660-A7EE-7B3CE05B98E3}"/>
    <cellStyle name="40% - Accent3 2 3 2 2" xfId="5532" xr:uid="{63764644-B912-432D-BF20-93A079C9D60B}"/>
    <cellStyle name="40% - Accent3 2 3 2 3" xfId="8828" xr:uid="{5A31D9C1-C08A-44BD-928B-B40E62C8847A}"/>
    <cellStyle name="40% - Accent3 2 3 3" xfId="3866" xr:uid="{B69E1BCF-8EDB-4B6D-A2CA-6F76AA1AA947}"/>
    <cellStyle name="40% - Accent3 2 3 4" xfId="7159" xr:uid="{BF3BC02B-65F4-4D01-BBD4-7592F69E1F5D}"/>
    <cellStyle name="40% - Accent3 2 4" xfId="467" xr:uid="{49BF14D2-6CEF-430A-9C63-A508718643A6}"/>
    <cellStyle name="40% - Accent3 2 4 2" xfId="2265" xr:uid="{98148DC5-9DCB-4235-8010-A40C1FF17ABF}"/>
    <cellStyle name="40% - Accent3 2 4 2 2" xfId="5565" xr:uid="{5A901C97-2EA6-487D-924B-BB772D235DAF}"/>
    <cellStyle name="40% - Accent3 2 4 2 3" xfId="8861" xr:uid="{FF63C882-E71D-41E8-A2E3-72475D9A2F36}"/>
    <cellStyle name="40% - Accent3 2 4 3" xfId="3899" xr:uid="{D38559BB-9E15-4BCE-948A-C984C6275030}"/>
    <cellStyle name="40% - Accent3 2 4 4" xfId="7192" xr:uid="{D8AC2193-B325-46BF-A53F-E83B4398DBBC}"/>
    <cellStyle name="40% - Accent3 2 5" xfId="504" xr:uid="{50E7EFE4-EA9C-43E2-8F03-ADDA19F44E02}"/>
    <cellStyle name="40% - Accent3 2 5 2" xfId="2302" xr:uid="{678A1B25-5C43-412E-A716-BFEB195E5116}"/>
    <cellStyle name="40% - Accent3 2 5 2 2" xfId="5602" xr:uid="{1C377E70-9829-4EE9-8818-90680F91F2CD}"/>
    <cellStyle name="40% - Accent3 2 5 2 3" xfId="8898" xr:uid="{7C2F86FE-9D0B-4930-9B26-7D822F33E9DD}"/>
    <cellStyle name="40% - Accent3 2 5 3" xfId="3936" xr:uid="{43A254CA-4B43-425E-AE96-5473774EB500}"/>
    <cellStyle name="40% - Accent3 2 5 4" xfId="7229" xr:uid="{D067C4C8-4385-4BB8-98B8-6ADC8D684A86}"/>
    <cellStyle name="40% - Accent3 2 6" xfId="537" xr:uid="{7C943306-2EFD-462C-97FD-250B1361CEAF}"/>
    <cellStyle name="40% - Accent3 2 6 2" xfId="2335" xr:uid="{6F7E8B6A-774A-4B67-AB77-40B92586AE0D}"/>
    <cellStyle name="40% - Accent3 2 6 2 2" xfId="5633" xr:uid="{258CF38B-E92D-4A73-AB2F-31EA7C9234DD}"/>
    <cellStyle name="40% - Accent3 2 6 2 3" xfId="8929" xr:uid="{14A02AC3-2E83-4ABF-99E3-807C137E0D11}"/>
    <cellStyle name="40% - Accent3 2 6 3" xfId="3967" xr:uid="{E97F0A91-30CC-4127-8D7B-18619A6B5041}"/>
    <cellStyle name="40% - Accent3 2 6 4" xfId="7260" xr:uid="{2AD6EDB7-B568-4337-A55B-31725B4763AE}"/>
    <cellStyle name="40% - Accent3 2 7" xfId="573" xr:uid="{FB3E3838-60E8-491E-A546-A9D42D6D0CC8}"/>
    <cellStyle name="40% - Accent3 2 7 2" xfId="2371" xr:uid="{67DDC5DA-D135-4667-9A6B-405DFFB8BAEC}"/>
    <cellStyle name="40% - Accent3 2 7 2 2" xfId="5666" xr:uid="{C20B7F7E-7999-4E77-BA2B-7198B131D1A2}"/>
    <cellStyle name="40% - Accent3 2 7 2 3" xfId="8962" xr:uid="{2B7F92B7-B570-4BFE-AA65-544349CBD19C}"/>
    <cellStyle name="40% - Accent3 2 7 3" xfId="4000" xr:uid="{E84D5808-83AD-48C8-AE45-0DBCC6E1EF84}"/>
    <cellStyle name="40% - Accent3 2 7 4" xfId="7293" xr:uid="{2E002F49-3AF5-4F0D-AAE8-0ED920AABB3F}"/>
    <cellStyle name="40% - Accent3 2 8" xfId="608" xr:uid="{764963C5-A74B-4097-B76C-837C9A0D4946}"/>
    <cellStyle name="40% - Accent3 2 8 2" xfId="2406" xr:uid="{F7DDD643-1112-4C07-B019-D015CC64299A}"/>
    <cellStyle name="40% - Accent3 2 8 2 2" xfId="5699" xr:uid="{60F85090-D4B7-4B11-977D-DCA19ED1D833}"/>
    <cellStyle name="40% - Accent3 2 8 2 3" xfId="8995" xr:uid="{FEAD7C09-AA38-4B28-838C-EFDC4D1655BD}"/>
    <cellStyle name="40% - Accent3 2 8 3" xfId="4033" xr:uid="{12940A21-3737-4001-A9EA-882DF66D67BD}"/>
    <cellStyle name="40% - Accent3 2 8 4" xfId="7326" xr:uid="{8ACB5463-AAB5-46EC-B091-850C5D9405EF}"/>
    <cellStyle name="40% - Accent3 2 9" xfId="641" xr:uid="{156F05C6-0CF9-4B16-B553-E2F0A1F5FA29}"/>
    <cellStyle name="40% - Accent3 2 9 2" xfId="2439" xr:uid="{5CEC84A8-7633-42D6-85FC-F4A3725B2BC3}"/>
    <cellStyle name="40% - Accent3 2 9 2 2" xfId="5732" xr:uid="{8C6E71F5-0B9B-4380-A889-E0798B2708DF}"/>
    <cellStyle name="40% - Accent3 2 9 2 3" xfId="9028" xr:uid="{6346DB77-5250-4F31-9A36-1B289AC610E0}"/>
    <cellStyle name="40% - Accent3 2 9 3" xfId="4066" xr:uid="{00E434E5-5373-417F-B4AD-ADE076D73161}"/>
    <cellStyle name="40% - Accent3 2 9 4" xfId="7359" xr:uid="{595B9B0A-DFF4-4C3A-9C37-FA181AD50AFD}"/>
    <cellStyle name="40% - Accent3 20" xfId="1305" xr:uid="{E84556F7-E885-44B4-9807-DD62D6FD6901}"/>
    <cellStyle name="40% - Accent3 20 2" xfId="3034" xr:uid="{190174F9-A4A4-46E8-A3F0-E62D76F7E4A0}"/>
    <cellStyle name="40% - Accent3 20 2 2" xfId="6327" xr:uid="{D632C6DA-60DC-45E6-944B-6FC1A6CD6766}"/>
    <cellStyle name="40% - Accent3 20 2 3" xfId="9623" xr:uid="{A011A383-4B4B-445B-BB15-DE43B25D3358}"/>
    <cellStyle name="40% - Accent3 20 3" xfId="4660" xr:uid="{553F2FC7-0A10-42C4-BE5A-2BBA7E6F878E}"/>
    <cellStyle name="40% - Accent3 20 4" xfId="7956" xr:uid="{40F1C742-BF13-4596-8EAB-EE28FFD30837}"/>
    <cellStyle name="40% - Accent3 21" xfId="1321" xr:uid="{7EBD2314-AF89-496A-9441-198C17AE5F4D}"/>
    <cellStyle name="40% - Accent3 21 2" xfId="3049" xr:uid="{5BD595E4-E2CB-4B70-BD24-3FB07D239DEA}"/>
    <cellStyle name="40% - Accent3 21 2 2" xfId="6342" xr:uid="{466CE195-173A-446F-A61B-2810347A440C}"/>
    <cellStyle name="40% - Accent3 21 2 3" xfId="9638" xr:uid="{E59B826A-915A-4B16-8EE8-64C709C53673}"/>
    <cellStyle name="40% - Accent3 21 3" xfId="4675" xr:uid="{0E42D701-5989-47FD-8683-C670D560F48B}"/>
    <cellStyle name="40% - Accent3 21 4" xfId="7971" xr:uid="{1773293D-31B2-44C2-9AB0-7CA6244B8851}"/>
    <cellStyle name="40% - Accent3 22" xfId="1343" xr:uid="{61704DC2-787E-44F3-802F-009518C383CD}"/>
    <cellStyle name="40% - Accent3 22 2" xfId="3071" xr:uid="{90908413-6885-43FB-BB42-B223EBB5D3EB}"/>
    <cellStyle name="40% - Accent3 22 2 2" xfId="6364" xr:uid="{E151A092-DF88-45A2-A26D-76BB3A825B90}"/>
    <cellStyle name="40% - Accent3 22 2 3" xfId="9660" xr:uid="{DDAA3A5A-C40E-4D8D-BF7C-E501C4712DC9}"/>
    <cellStyle name="40% - Accent3 22 3" xfId="4697" xr:uid="{FA767E3C-3C7F-437D-A8F1-D55F8EBD913F}"/>
    <cellStyle name="40% - Accent3 22 4" xfId="7993" xr:uid="{5EB59B46-3049-47F3-A394-6F1B28D5D3C8}"/>
    <cellStyle name="40% - Accent3 23" xfId="1361" xr:uid="{85BD0920-E888-41F1-83C7-9288940562CD}"/>
    <cellStyle name="40% - Accent3 23 2" xfId="3086" xr:uid="{23D26714-0A0A-413B-8C9C-31D65DA84C05}"/>
    <cellStyle name="40% - Accent3 23 2 2" xfId="6379" xr:uid="{0D3F8030-E3F6-4C28-AB2A-B0D38A7459AD}"/>
    <cellStyle name="40% - Accent3 23 2 3" xfId="9675" xr:uid="{1243B177-A4B9-4E0A-B092-104FC547768C}"/>
    <cellStyle name="40% - Accent3 23 3" xfId="4712" xr:uid="{51B3EECE-A8C4-42E2-9E21-5D0DDD9B9C4D}"/>
    <cellStyle name="40% - Accent3 23 4" xfId="8008" xr:uid="{3E73E616-7034-402A-8A78-13643EC62576}"/>
    <cellStyle name="40% - Accent3 24" xfId="1377" xr:uid="{B02283FE-E72F-41FB-B746-42A118101E0D}"/>
    <cellStyle name="40% - Accent3 24 2" xfId="3101" xr:uid="{FAF18AB7-E5A2-4C81-A06A-434F1C1A9954}"/>
    <cellStyle name="40% - Accent3 24 2 2" xfId="6394" xr:uid="{2108D616-66C3-46AF-A0DC-87FF04EAD039}"/>
    <cellStyle name="40% - Accent3 24 2 3" xfId="9690" xr:uid="{732E02ED-9E41-4642-904E-46277D86BAFD}"/>
    <cellStyle name="40% - Accent3 24 3" xfId="4727" xr:uid="{ACF3182C-C0D0-4AC1-8216-9D2CA7566160}"/>
    <cellStyle name="40% - Accent3 24 4" xfId="8023" xr:uid="{A245F324-0B1F-4D80-BC6C-2DCDC7A1FC35}"/>
    <cellStyle name="40% - Accent3 25" xfId="1394" xr:uid="{A5154E5D-2865-4314-8D95-5D0CDF53DA0B}"/>
    <cellStyle name="40% - Accent3 25 2" xfId="3117" xr:uid="{97F0DAF7-70A9-4AC1-AC77-7222847436F8}"/>
    <cellStyle name="40% - Accent3 25 2 2" xfId="6410" xr:uid="{DCACB250-5D5F-4081-BD74-CD6EA9C22C3E}"/>
    <cellStyle name="40% - Accent3 25 2 3" xfId="9706" xr:uid="{840C2C20-6CDF-491A-A4AA-E5DF646487DE}"/>
    <cellStyle name="40% - Accent3 25 3" xfId="4743" xr:uid="{C776E95C-1E16-42AC-95C0-7D421A8C9A6F}"/>
    <cellStyle name="40% - Accent3 25 4" xfId="8039" xr:uid="{69C8B73E-76F8-42F2-AE3F-FD8B3E11947A}"/>
    <cellStyle name="40% - Accent3 26" xfId="1416" xr:uid="{2CA4F2BF-CF68-4868-B2AE-1A10C80D8CE6}"/>
    <cellStyle name="40% - Accent3 26 2" xfId="3139" xr:uid="{B4473416-1B6F-4587-83B2-BBCA1E9C3177}"/>
    <cellStyle name="40% - Accent3 26 2 2" xfId="6432" xr:uid="{C1E93F6F-1934-49EE-A60D-6C94AE934B7E}"/>
    <cellStyle name="40% - Accent3 26 2 3" xfId="9728" xr:uid="{93408CF0-A523-4242-A685-E52D5F663803}"/>
    <cellStyle name="40% - Accent3 26 3" xfId="4765" xr:uid="{FA92BE27-85FD-4BFC-B813-137B6D1DC766}"/>
    <cellStyle name="40% - Accent3 26 4" xfId="8061" xr:uid="{AC836C38-CE96-440A-AB5B-3202CC127462}"/>
    <cellStyle name="40% - Accent3 27" xfId="1431" xr:uid="{15829F3D-D978-43D2-849C-C6E067220ADA}"/>
    <cellStyle name="40% - Accent3 27 2" xfId="3154" xr:uid="{50A9422A-E765-475B-97D8-25A3D8DD8A16}"/>
    <cellStyle name="40% - Accent3 27 2 2" xfId="6447" xr:uid="{5C801230-6F19-4CDB-A157-0D25AC73586A}"/>
    <cellStyle name="40% - Accent3 27 2 3" xfId="9743" xr:uid="{AB250445-F7B2-4C28-93FE-0F75E6943FE3}"/>
    <cellStyle name="40% - Accent3 27 3" xfId="4780" xr:uid="{EF3990FE-4DD9-4E2D-AD37-1417178F1358}"/>
    <cellStyle name="40% - Accent3 27 4" xfId="8076" xr:uid="{9408EA96-387A-4BC7-B79C-D68D7E1C252C}"/>
    <cellStyle name="40% - Accent3 28" xfId="1446" xr:uid="{486D7194-9CDB-4763-8028-AAE5D8378938}"/>
    <cellStyle name="40% - Accent3 28 2" xfId="3169" xr:uid="{F305137D-1647-4AB7-8094-9F663BF50ADE}"/>
    <cellStyle name="40% - Accent3 28 2 2" xfId="6462" xr:uid="{C08EAD50-00D5-4515-86D5-3AF6163DA345}"/>
    <cellStyle name="40% - Accent3 28 2 3" xfId="9758" xr:uid="{2D1D8D40-F067-42B9-B155-F07435EC2397}"/>
    <cellStyle name="40% - Accent3 28 3" xfId="4795" xr:uid="{4F573C50-93B0-421D-9A53-5FDC7E3C3D8B}"/>
    <cellStyle name="40% - Accent3 28 4" xfId="8091" xr:uid="{F22851A6-81BD-46A3-9E0D-6632790C6C03}"/>
    <cellStyle name="40% - Accent3 29" xfId="1461" xr:uid="{C849A455-0658-4BD7-999D-FA218B961324}"/>
    <cellStyle name="40% - Accent3 29 2" xfId="3184" xr:uid="{06AE7185-7ADA-48EE-AA06-8EDD534EB091}"/>
    <cellStyle name="40% - Accent3 29 2 2" xfId="6477" xr:uid="{319EB4DA-BEFC-4506-AC10-52B57657357B}"/>
    <cellStyle name="40% - Accent3 29 2 3" xfId="9773" xr:uid="{D030F185-1CB0-45AF-9930-724B2BEF6985}"/>
    <cellStyle name="40% - Accent3 29 3" xfId="4810" xr:uid="{3159DFF6-7E25-486A-AC2B-F5F24921D891}"/>
    <cellStyle name="40% - Accent3 29 4" xfId="8106" xr:uid="{81A044AF-33C3-4DD1-B856-F734B7832213}"/>
    <cellStyle name="40% - Accent3 3" xfId="344" xr:uid="{57BFDF7D-7685-4590-BB62-98264C089374}"/>
    <cellStyle name="40% - Accent3 3 2" xfId="1024" xr:uid="{476CE45E-9B1D-4559-B60F-63F8F6EF0A1F}"/>
    <cellStyle name="40% - Accent3 3 2 2" xfId="2765" xr:uid="{4F7222CB-585D-4B28-992C-753095C0C6D3}"/>
    <cellStyle name="40% - Accent3 3 2 2 2" xfId="6058" xr:uid="{7E1C2C20-68B8-4F5B-9DEF-EE7AF8F4202B}"/>
    <cellStyle name="40% - Accent3 3 2 2 3" xfId="9354" xr:uid="{1AFFBCF8-92A8-4C3E-A154-83957760DAF1}"/>
    <cellStyle name="40% - Accent3 3 2 3" xfId="4391" xr:uid="{765CE92C-24B1-49BF-B7A8-230C390E871C}"/>
    <cellStyle name="40% - Accent3 3 2 4" xfId="7686" xr:uid="{180E38A5-AE9E-41F4-9A20-2F64551458CA}"/>
    <cellStyle name="40% - Accent3 3 3" xfId="2197" xr:uid="{CE813F02-13DE-482F-9EDC-3D0C35F63DCC}"/>
    <cellStyle name="40% - Accent3 3 3 2" xfId="5498" xr:uid="{477249FF-D733-4660-9684-7ED6D4CDB96A}"/>
    <cellStyle name="40% - Accent3 3 3 3" xfId="8794" xr:uid="{83AE5410-2526-40C1-8680-986D0F5E3B4B}"/>
    <cellStyle name="40% - Accent3 3 4" xfId="3832" xr:uid="{1EB88E72-027D-48FC-9130-03AF3A8EE0F5}"/>
    <cellStyle name="40% - Accent3 3 5" xfId="7125" xr:uid="{762DDCC2-7BFE-4754-BFCB-74BF863BEBA1}"/>
    <cellStyle name="40% - Accent3 30" xfId="1485" xr:uid="{DE270827-1AA1-4A1F-BC24-9F0F638F2B19}"/>
    <cellStyle name="40% - Accent3 30 2" xfId="3206" xr:uid="{613BE5C0-06C0-458B-BE47-69629B58C29F}"/>
    <cellStyle name="40% - Accent3 30 2 2" xfId="6499" xr:uid="{8DD80118-F479-49C0-9766-47C1ADE8366D}"/>
    <cellStyle name="40% - Accent3 30 2 3" xfId="9795" xr:uid="{AFFECC07-1BD2-4C5E-8FD0-30DCD246EFD3}"/>
    <cellStyle name="40% - Accent3 30 3" xfId="4832" xr:uid="{81E25277-89FC-490F-92D8-6A3BC907A3BB}"/>
    <cellStyle name="40% - Accent3 30 4" xfId="8128" xr:uid="{3188E615-D99B-4FAC-BB82-DF5F6AB62A8D}"/>
    <cellStyle name="40% - Accent3 31" xfId="1500" xr:uid="{3E4827A4-4271-4F37-A76A-8852E873E24D}"/>
    <cellStyle name="40% - Accent3 31 2" xfId="3221" xr:uid="{3FA16DE0-9B73-4A2D-A2C9-DD64E005CFB8}"/>
    <cellStyle name="40% - Accent3 31 2 2" xfId="6514" xr:uid="{14D25AF1-E239-4BE2-806B-77EA554F2B73}"/>
    <cellStyle name="40% - Accent3 31 2 3" xfId="9810" xr:uid="{2F748922-E2AC-4A7A-B5FB-5D0E30609099}"/>
    <cellStyle name="40% - Accent3 31 3" xfId="4847" xr:uid="{6A98246F-F3CB-4105-B792-0AEFC502119F}"/>
    <cellStyle name="40% - Accent3 31 4" xfId="8143" xr:uid="{7A8BCB3B-215C-4E85-9023-CFD87AE13A6C}"/>
    <cellStyle name="40% - Accent3 32" xfId="1515" xr:uid="{E498ACD2-5E06-448A-951A-FE10D89CDC54}"/>
    <cellStyle name="40% - Accent3 32 2" xfId="3236" xr:uid="{4ECE2D43-EC4B-4556-B8C8-F28832586B60}"/>
    <cellStyle name="40% - Accent3 32 2 2" xfId="6529" xr:uid="{C56F784E-ECA3-40D4-8BB1-8C4EB832221E}"/>
    <cellStyle name="40% - Accent3 32 2 3" xfId="9825" xr:uid="{C3460AC8-5879-4736-BE33-A201281B14BC}"/>
    <cellStyle name="40% - Accent3 32 3" xfId="4862" xr:uid="{35674908-69B1-4F3F-A8E5-8723D1A2BE11}"/>
    <cellStyle name="40% - Accent3 32 4" xfId="8158" xr:uid="{9E4790AA-0EDB-407B-B491-5B01BBA5F8D8}"/>
    <cellStyle name="40% - Accent3 33" xfId="1529" xr:uid="{5DA30D81-C8E5-4672-8488-23EDCACA7C37}"/>
    <cellStyle name="40% - Accent3 33 2" xfId="3250" xr:uid="{441B13D4-7F7F-4786-ABFD-59128C6C761D}"/>
    <cellStyle name="40% - Accent3 33 2 2" xfId="6543" xr:uid="{6EA43693-9CE6-4890-BE51-4A28C74CF69E}"/>
    <cellStyle name="40% - Accent3 33 2 3" xfId="9839" xr:uid="{E67876D4-9726-4E7B-86D4-36F4668A972F}"/>
    <cellStyle name="40% - Accent3 33 3" xfId="4876" xr:uid="{173B29DD-2973-41D6-859A-C6AD96A37C81}"/>
    <cellStyle name="40% - Accent3 33 4" xfId="8172" xr:uid="{19A886AD-30E1-4BFE-8543-18FE3874144D}"/>
    <cellStyle name="40% - Accent3 34" xfId="1549" xr:uid="{24190E1B-5273-44D5-A5CF-54ADF8602141}"/>
    <cellStyle name="40% - Accent3 34 2" xfId="3270" xr:uid="{8775563E-C615-449D-AC5D-058228A79F0A}"/>
    <cellStyle name="40% - Accent3 34 2 2" xfId="6563" xr:uid="{E061AF5D-395B-497F-8E44-72BD2292BCD4}"/>
    <cellStyle name="40% - Accent3 34 2 3" xfId="9859" xr:uid="{DA52C23D-EDC4-4E5A-ACA5-4604115D68A7}"/>
    <cellStyle name="40% - Accent3 34 3" xfId="4896" xr:uid="{863E61CB-FCC3-41A8-A439-FDBC5543EB0E}"/>
    <cellStyle name="40% - Accent3 34 4" xfId="8192" xr:uid="{DB1BDB63-081B-4C7A-A64A-8B39B187F6DD}"/>
    <cellStyle name="40% - Accent3 35" xfId="1564" xr:uid="{9FA6ADBA-8BD4-4893-B0A4-AE5194E824C7}"/>
    <cellStyle name="40% - Accent3 35 2" xfId="3285" xr:uid="{AE6E1A0A-CF4D-4AD4-BB25-686357FDEFCF}"/>
    <cellStyle name="40% - Accent3 35 2 2" xfId="6578" xr:uid="{3C3F031C-A13F-4904-83EA-CD9F5580FE7D}"/>
    <cellStyle name="40% - Accent3 35 2 3" xfId="9874" xr:uid="{EE77A40C-D801-447A-B146-23A56A83DBB4}"/>
    <cellStyle name="40% - Accent3 35 3" xfId="4911" xr:uid="{A48B4A60-BC0F-413A-B531-CB3C9854408A}"/>
    <cellStyle name="40% - Accent3 35 4" xfId="8207" xr:uid="{F18CAEC8-19A3-44AD-84E9-B023939D94AD}"/>
    <cellStyle name="40% - Accent3 36" xfId="1579" xr:uid="{4160F4E3-42BD-441D-8F67-0E663CEE062F}"/>
    <cellStyle name="40% - Accent3 36 2" xfId="3300" xr:uid="{2B2DCE47-EF9E-4E9B-ACA4-CA91D0D8360A}"/>
    <cellStyle name="40% - Accent3 36 2 2" xfId="6593" xr:uid="{028E9D1B-A83E-4CC9-B32F-C534A257A080}"/>
    <cellStyle name="40% - Accent3 36 2 3" xfId="9889" xr:uid="{13C4A6ED-612C-4D54-AD52-00FF7F4ACA43}"/>
    <cellStyle name="40% - Accent3 36 3" xfId="4926" xr:uid="{C5E90DFE-C3C0-427E-8C4E-DA941F1392B8}"/>
    <cellStyle name="40% - Accent3 36 4" xfId="8222" xr:uid="{59A7C133-6BE8-4957-810F-200EB3E00953}"/>
    <cellStyle name="40% - Accent3 37" xfId="1594" xr:uid="{D1B2E3F7-D817-42D8-A4EA-916C8C9717AB}"/>
    <cellStyle name="40% - Accent3 37 2" xfId="3315" xr:uid="{D0391FAD-6467-4843-B53E-83D179C61F56}"/>
    <cellStyle name="40% - Accent3 37 2 2" xfId="6608" xr:uid="{D17BAC54-08D8-4540-8DD4-BA9E4C016C61}"/>
    <cellStyle name="40% - Accent3 37 2 3" xfId="9904" xr:uid="{D8F67617-5240-4E43-98E9-4AC8C9F3276F}"/>
    <cellStyle name="40% - Accent3 37 3" xfId="4941" xr:uid="{9DECFA39-4C91-4AA9-93DF-102E58905376}"/>
    <cellStyle name="40% - Accent3 37 4" xfId="8237" xr:uid="{44691A0D-7FD1-4196-B2B4-4A81FAAA9FAC}"/>
    <cellStyle name="40% - Accent3 38" xfId="1609" xr:uid="{A23D32E2-5376-4FD6-B384-217D6F8DF14D}"/>
    <cellStyle name="40% - Accent3 38 2" xfId="3330" xr:uid="{33CBA7BB-BCE0-44F1-AF27-237DFC6981DA}"/>
    <cellStyle name="40% - Accent3 38 2 2" xfId="6623" xr:uid="{E60ACECD-E4F3-4796-82E7-652301F118BC}"/>
    <cellStyle name="40% - Accent3 38 2 3" xfId="9919" xr:uid="{21DAD1A8-B20C-4863-8F8D-C17EC39558E9}"/>
    <cellStyle name="40% - Accent3 38 3" xfId="4956" xr:uid="{F294E27F-6471-4817-909C-C5A3FF67230A}"/>
    <cellStyle name="40% - Accent3 38 4" xfId="8252" xr:uid="{576D1356-0980-4769-8CBD-789F37F9436E}"/>
    <cellStyle name="40% - Accent3 39" xfId="1633" xr:uid="{A6A4AD4D-81CA-4031-A3D2-CEC3E626CD4D}"/>
    <cellStyle name="40% - Accent3 39 2" xfId="3352" xr:uid="{91732C47-5BC0-4F70-9856-59A01A83BF67}"/>
    <cellStyle name="40% - Accent3 39 2 2" xfId="6645" xr:uid="{B4C76469-3CED-4C1A-9C18-373A367A67AA}"/>
    <cellStyle name="40% - Accent3 39 2 3" xfId="9941" xr:uid="{7E096793-78CC-4D55-99A2-B8DBD6954510}"/>
    <cellStyle name="40% - Accent3 39 3" xfId="4978" xr:uid="{1EA65E3F-3D89-4D06-B1D5-F25F1BB55D7C}"/>
    <cellStyle name="40% - Accent3 39 4" xfId="8274" xr:uid="{9DA59F16-BCF1-4C2E-AA1A-66286714C45A}"/>
    <cellStyle name="40% - Accent3 4" xfId="433" xr:uid="{3E6BA213-F4D6-4273-AA7D-08D2D5D483FE}"/>
    <cellStyle name="40% - Accent3 4 2" xfId="1043" xr:uid="{8B245B0C-B995-46E3-B567-7F888BFCC083}"/>
    <cellStyle name="40% - Accent3 4 2 2" xfId="2782" xr:uid="{0B407236-9D40-43B7-B651-58BE12FDE6FB}"/>
    <cellStyle name="40% - Accent3 4 2 2 2" xfId="6075" xr:uid="{29929722-4CCB-41EC-B30C-135BB10C17E9}"/>
    <cellStyle name="40% - Accent3 4 2 2 3" xfId="9371" xr:uid="{936D861C-3A69-4252-AB41-0E57B913ADA2}"/>
    <cellStyle name="40% - Accent3 4 2 3" xfId="4408" xr:uid="{95502D39-6161-49A0-A2ED-F5350580C5CD}"/>
    <cellStyle name="40% - Accent3 4 2 4" xfId="7703" xr:uid="{AAAF1CC3-90F5-4DE1-B7DE-0E7A8556D1AB}"/>
    <cellStyle name="40% - Accent3 4 3" xfId="2231" xr:uid="{238EB702-326C-4BDC-962D-4126452E9464}"/>
    <cellStyle name="40% - Accent3 4 3 2" xfId="5531" xr:uid="{838521F1-C931-4A71-B534-3F8A939A2F91}"/>
    <cellStyle name="40% - Accent3 4 3 3" xfId="8827" xr:uid="{55A1DB4C-F0F0-4D3A-BEBB-8294F1FAF481}"/>
    <cellStyle name="40% - Accent3 4 4" xfId="3865" xr:uid="{5EF4186F-EC44-418F-A6A1-03BB4917361E}"/>
    <cellStyle name="40% - Accent3 4 5" xfId="7158" xr:uid="{E34DE1D8-FB7D-47D1-B245-87AC332C169D}"/>
    <cellStyle name="40% - Accent3 40" xfId="1648" xr:uid="{354A99D9-4B2F-46C6-A894-DCBDE4D1F236}"/>
    <cellStyle name="40% - Accent3 40 2" xfId="3367" xr:uid="{76C102BA-1407-4985-9B9D-0253E756953F}"/>
    <cellStyle name="40% - Accent3 40 2 2" xfId="6660" xr:uid="{7064DA58-884C-4B66-98C0-68C432F61132}"/>
    <cellStyle name="40% - Accent3 40 2 3" xfId="9956" xr:uid="{2B939478-FB00-4316-9C4F-59EBCB137576}"/>
    <cellStyle name="40% - Accent3 40 3" xfId="4993" xr:uid="{A8BDC307-91E1-4ABC-A689-0D83A48401B8}"/>
    <cellStyle name="40% - Accent3 40 4" xfId="8289" xr:uid="{E4CF4C24-C0AF-4179-B9DA-795CF5516B05}"/>
    <cellStyle name="40% - Accent3 41" xfId="1663" xr:uid="{EE9F1809-4301-42BE-941E-9FE5E62DE70D}"/>
    <cellStyle name="40% - Accent3 41 2" xfId="3382" xr:uid="{6AF1924F-F60B-4736-9F20-4E0DBB573AA7}"/>
    <cellStyle name="40% - Accent3 41 2 2" xfId="6675" xr:uid="{337F9F11-1929-4271-89A5-1122079F9319}"/>
    <cellStyle name="40% - Accent3 41 2 3" xfId="9971" xr:uid="{D683ADF4-225D-4866-B51F-F12055C86F94}"/>
    <cellStyle name="40% - Accent3 41 3" xfId="5008" xr:uid="{7A480545-170E-49DB-9E78-61A4E4EB07AD}"/>
    <cellStyle name="40% - Accent3 41 4" xfId="8304" xr:uid="{640290FE-FBE4-47A7-8982-4CCCEAC601AC}"/>
    <cellStyle name="40% - Accent3 42" xfId="1678" xr:uid="{C008CF1C-BBA4-40CC-8794-BFCD3D9AE080}"/>
    <cellStyle name="40% - Accent3 42 2" xfId="3397" xr:uid="{D3D5C450-2FB8-4C14-A944-E26EAAD9E028}"/>
    <cellStyle name="40% - Accent3 42 2 2" xfId="6690" xr:uid="{5F174B00-F71E-4C76-8719-D6EEBE6B80B2}"/>
    <cellStyle name="40% - Accent3 42 2 3" xfId="9986" xr:uid="{1B5776B7-C35F-4C11-80C0-E1BDA7F1EAA6}"/>
    <cellStyle name="40% - Accent3 42 3" xfId="5023" xr:uid="{E0C8A95C-A4ED-4E9E-9F9B-5E5C33D5625F}"/>
    <cellStyle name="40% - Accent3 42 4" xfId="8319" xr:uid="{9BFAC404-3DF0-4C9E-BB1E-2FD4B15A0D6C}"/>
    <cellStyle name="40% - Accent3 43" xfId="1700" xr:uid="{7FD4B51E-B962-46AB-A77D-271C3B02D73B}"/>
    <cellStyle name="40% - Accent3 43 2" xfId="3419" xr:uid="{8F89D39E-FE61-46B2-B5E1-6EA7C767DB1C}"/>
    <cellStyle name="40% - Accent3 43 2 2" xfId="6712" xr:uid="{95D1377B-16BF-4D75-8C10-DF3B89C42A3F}"/>
    <cellStyle name="40% - Accent3 43 2 3" xfId="10008" xr:uid="{108BA7DC-4CD8-4E22-8A44-39C89909F49A}"/>
    <cellStyle name="40% - Accent3 43 3" xfId="5045" xr:uid="{36859009-84B3-4B18-9824-B695229F0956}"/>
    <cellStyle name="40% - Accent3 43 4" xfId="8341" xr:uid="{13FE4597-B8B8-4D87-BA50-8D36F00908DC}"/>
    <cellStyle name="40% - Accent3 44" xfId="1715" xr:uid="{092CB636-838F-4798-9BD3-B63719BB1864}"/>
    <cellStyle name="40% - Accent3 44 2" xfId="3434" xr:uid="{BBA6F743-0138-45D5-9C7A-4BB1F1C45FB2}"/>
    <cellStyle name="40% - Accent3 44 2 2" xfId="6727" xr:uid="{A7281721-F4B3-4214-A659-3B15A57C62A1}"/>
    <cellStyle name="40% - Accent3 44 2 3" xfId="10023" xr:uid="{EB1064E6-F89E-4603-BF28-AAC7B67E6B23}"/>
    <cellStyle name="40% - Accent3 44 3" xfId="5060" xr:uid="{5E8EC54A-6E46-4D9E-81BA-37D39249B199}"/>
    <cellStyle name="40% - Accent3 44 4" xfId="8356" xr:uid="{69D989BC-2A4A-4EE2-971C-525D2946E21D}"/>
    <cellStyle name="40% - Accent3 45" xfId="1730" xr:uid="{91B17149-C730-4CAA-A9C5-AC9A3C9AF328}"/>
    <cellStyle name="40% - Accent3 45 2" xfId="3449" xr:uid="{FD44FF28-F8F0-445F-BF19-66672791F555}"/>
    <cellStyle name="40% - Accent3 45 2 2" xfId="6742" xr:uid="{C7E15045-9879-4E59-9CF6-D87774070386}"/>
    <cellStyle name="40% - Accent3 45 2 3" xfId="10038" xr:uid="{FFF293FA-37A7-4FAA-98E1-3E5E6FA2BF6C}"/>
    <cellStyle name="40% - Accent3 45 3" xfId="5075" xr:uid="{F0A9CB53-EAFE-4A64-9E6D-E741C7B5E313}"/>
    <cellStyle name="40% - Accent3 45 4" xfId="8371" xr:uid="{77727372-5232-4A06-9416-0CCFAE39999F}"/>
    <cellStyle name="40% - Accent3 46" xfId="1745" xr:uid="{297C1C54-E908-4494-BCE1-E094FD15F461}"/>
    <cellStyle name="40% - Accent3 46 2" xfId="3464" xr:uid="{5A76D165-DEF5-45D9-8CC7-F2B66F52873B}"/>
    <cellStyle name="40% - Accent3 46 2 2" xfId="6757" xr:uid="{76ADA43C-89BB-4F6A-ABEB-131393CEA120}"/>
    <cellStyle name="40% - Accent3 46 2 3" xfId="10053" xr:uid="{BC8DC2B8-1C09-4250-82A9-2C38F66910BA}"/>
    <cellStyle name="40% - Accent3 46 3" xfId="5090" xr:uid="{28CFB87E-7228-4BC8-9882-AFCACC6E372F}"/>
    <cellStyle name="40% - Accent3 46 4" xfId="8386" xr:uid="{0DBE768B-72BE-4859-87E3-840C578ECEC7}"/>
    <cellStyle name="40% - Accent3 47" xfId="1760" xr:uid="{40590F31-A5C8-42CE-94AF-B43671CF4FF8}"/>
    <cellStyle name="40% - Accent3 47 2" xfId="3479" xr:uid="{4274E06F-01BC-4A96-8A37-53E8727F3E6E}"/>
    <cellStyle name="40% - Accent3 47 2 2" xfId="6772" xr:uid="{891DC6F6-1957-4983-9788-3AC124114FA3}"/>
    <cellStyle name="40% - Accent3 47 2 3" xfId="10068" xr:uid="{127E4D47-CCE4-499A-916D-5838CFBCEB2F}"/>
    <cellStyle name="40% - Accent3 47 3" xfId="5105" xr:uid="{5AC56657-4A7C-4014-8161-AE366F1B61A8}"/>
    <cellStyle name="40% - Accent3 47 4" xfId="8401" xr:uid="{422D5A54-28F3-4471-B118-99D23AD055B9}"/>
    <cellStyle name="40% - Accent3 48" xfId="1785" xr:uid="{D7A49EF0-DABC-46B2-9D59-02461E85FA40}"/>
    <cellStyle name="40% - Accent3 48 2" xfId="3501" xr:uid="{BF9E826D-41A6-4740-9811-4AFE387EF210}"/>
    <cellStyle name="40% - Accent3 48 2 2" xfId="6794" xr:uid="{47F2F4DE-2565-43BD-A1AC-45600B01771E}"/>
    <cellStyle name="40% - Accent3 48 2 3" xfId="10090" xr:uid="{E00DB0AA-B567-4572-BA5F-35B0599B1370}"/>
    <cellStyle name="40% - Accent3 48 3" xfId="5127" xr:uid="{428503EB-F708-4A0E-832F-0F2C0E2B5B92}"/>
    <cellStyle name="40% - Accent3 48 4" xfId="8423" xr:uid="{EF269CD9-7F07-4919-8890-5328EDD505CD}"/>
    <cellStyle name="40% - Accent3 49" xfId="1800" xr:uid="{A5220C07-7706-4CFB-8C42-6FFA7CA8B5C5}"/>
    <cellStyle name="40% - Accent3 49 2" xfId="3516" xr:uid="{D18D7665-BA27-464F-AF71-A95EFC6AB7C0}"/>
    <cellStyle name="40% - Accent3 49 2 2" xfId="6809" xr:uid="{DD689F81-6352-41DB-9DAF-4293A0286763}"/>
    <cellStyle name="40% - Accent3 49 2 3" xfId="10105" xr:uid="{33FD72E6-2C88-4604-9509-0461E708ED0A}"/>
    <cellStyle name="40% - Accent3 49 3" xfId="5142" xr:uid="{39408E35-723B-41D8-A0D8-410D4EFD6926}"/>
    <cellStyle name="40% - Accent3 49 4" xfId="8438" xr:uid="{5E1F8392-5F5C-4008-90CD-0464C3CE8F8E}"/>
    <cellStyle name="40% - Accent3 5" xfId="466" xr:uid="{9B0D28D9-33CC-4B96-A198-BC6524519924}"/>
    <cellStyle name="40% - Accent3 5 2" xfId="1058" xr:uid="{C4A0B95A-9691-4D38-89DB-4DEF120B5AE6}"/>
    <cellStyle name="40% - Accent3 5 2 2" xfId="2797" xr:uid="{D8D84FBC-1432-40D0-B6D0-E72D91C8328C}"/>
    <cellStyle name="40% - Accent3 5 2 2 2" xfId="6090" xr:uid="{E1CCC6B3-9629-4B41-989B-2871D0D6F910}"/>
    <cellStyle name="40% - Accent3 5 2 2 3" xfId="9386" xr:uid="{05163AAB-3A04-4DD5-AEA3-48201CF2A35D}"/>
    <cellStyle name="40% - Accent3 5 2 3" xfId="4423" xr:uid="{1EF28AF3-56A1-47E3-8869-2205EAE98AF9}"/>
    <cellStyle name="40% - Accent3 5 2 4" xfId="7718" xr:uid="{1296694B-8592-45BF-BE30-EE6D83BF4E25}"/>
    <cellStyle name="40% - Accent3 5 3" xfId="2264" xr:uid="{3B2F9FCE-58FB-4824-80A3-930F7263FCEC}"/>
    <cellStyle name="40% - Accent3 5 3 2" xfId="5564" xr:uid="{7EECB0BE-DE7B-474D-B360-EBE2305EB329}"/>
    <cellStyle name="40% - Accent3 5 3 3" xfId="8860" xr:uid="{11ACAD85-F145-4DCC-B6B5-DF1184D5582D}"/>
    <cellStyle name="40% - Accent3 5 4" xfId="3898" xr:uid="{9EF59889-96D4-4769-9CA0-5CED86E486CC}"/>
    <cellStyle name="40% - Accent3 5 5" xfId="7191" xr:uid="{25A20DBF-728D-4074-9225-04D295CC32F4}"/>
    <cellStyle name="40% - Accent3 50" xfId="1818" xr:uid="{9DA67780-057A-4ECF-8777-D614648C4A99}"/>
    <cellStyle name="40% - Accent3 50 2" xfId="3531" xr:uid="{9DD35A75-A7AD-4C5E-8400-6EB44A3F23DF}"/>
    <cellStyle name="40% - Accent3 50 2 2" xfId="6824" xr:uid="{64176C7B-D4C6-4D95-99D9-CE1CD8E68950}"/>
    <cellStyle name="40% - Accent3 50 2 3" xfId="10120" xr:uid="{5F2F078C-D204-4068-9EA9-6DCE1145E785}"/>
    <cellStyle name="40% - Accent3 50 3" xfId="5157" xr:uid="{E8F58B61-E25F-4F0E-AD63-80B239B20EFB}"/>
    <cellStyle name="40% - Accent3 50 4" xfId="8453" xr:uid="{1EE43978-3013-484E-A130-A5EAF7BCB8A5}"/>
    <cellStyle name="40% - Accent3 51" xfId="1833" xr:uid="{BDFA5C45-8446-4934-9DFC-50D37C71C005}"/>
    <cellStyle name="40% - Accent3 51 2" xfId="3546" xr:uid="{17A52B8E-FCF0-4BDF-850B-39ADB0E08057}"/>
    <cellStyle name="40% - Accent3 51 2 2" xfId="6839" xr:uid="{E1030271-B887-4334-B858-2E5F8BDE6436}"/>
    <cellStyle name="40% - Accent3 51 2 3" xfId="10135" xr:uid="{495D7038-2AA7-4EAF-8FAA-4D4A643B6040}"/>
    <cellStyle name="40% - Accent3 51 3" xfId="5172" xr:uid="{20ACF5E6-C402-4BF1-B3EC-925C7DA2A835}"/>
    <cellStyle name="40% - Accent3 51 4" xfId="8468" xr:uid="{ABC96B97-C2D6-49A2-A840-8E4AAB719D35}"/>
    <cellStyle name="40% - Accent3 52" xfId="1855" xr:uid="{721DBB07-7147-47A3-8DB5-7DFEA55A0CED}"/>
    <cellStyle name="40% - Accent3 52 2" xfId="3568" xr:uid="{AC8155F0-BB92-43DB-A9C9-05EBD6402EAD}"/>
    <cellStyle name="40% - Accent3 52 2 2" xfId="6861" xr:uid="{381048E4-E607-4C0C-86D4-3B632CCA3C18}"/>
    <cellStyle name="40% - Accent3 52 2 3" xfId="10157" xr:uid="{DEA4A0C7-3950-480F-8F0B-114A1DE6BC11}"/>
    <cellStyle name="40% - Accent3 52 3" xfId="5194" xr:uid="{1EF8B378-254C-4EEC-82F3-23F5A2357D0C}"/>
    <cellStyle name="40% - Accent3 52 4" xfId="8490" xr:uid="{83B1DF1F-A96F-4777-A7D5-01AB7F5C7A7E}"/>
    <cellStyle name="40% - Accent3 53" xfId="1870" xr:uid="{9ABAFD83-2F5E-40E5-9F18-34965C622C16}"/>
    <cellStyle name="40% - Accent3 53 2" xfId="3583" xr:uid="{DBFEA961-BFDC-4277-A07A-55287377B076}"/>
    <cellStyle name="40% - Accent3 53 2 2" xfId="6876" xr:uid="{CA52126D-C1AA-473F-91E5-083222CFE82D}"/>
    <cellStyle name="40% - Accent3 53 2 3" xfId="10172" xr:uid="{63A9A7A1-8465-428E-B11C-0FA047184DB5}"/>
    <cellStyle name="40% - Accent3 53 3" xfId="5209" xr:uid="{3F34B718-610A-45CD-9925-E7635C8839CF}"/>
    <cellStyle name="40% - Accent3 53 4" xfId="8505" xr:uid="{23391264-8122-43CD-9CAA-B1CB823AE46A}"/>
    <cellStyle name="40% - Accent3 54" xfId="1888" xr:uid="{F76ADF9D-52AD-4990-9058-E10D97DA5B68}"/>
    <cellStyle name="40% - Accent3 54 2" xfId="3598" xr:uid="{D29BD869-C3F6-4BAA-BD4A-1022507FA549}"/>
    <cellStyle name="40% - Accent3 54 2 2" xfId="6891" xr:uid="{2AD88229-3560-473A-B256-656BCE9C966D}"/>
    <cellStyle name="40% - Accent3 54 2 3" xfId="10187" xr:uid="{51AF84D6-5FFE-4C39-B431-878223E8C719}"/>
    <cellStyle name="40% - Accent3 54 3" xfId="5224" xr:uid="{C34849CF-05A2-431E-BAF4-5C8D765B1FCB}"/>
    <cellStyle name="40% - Accent3 54 4" xfId="8520" xr:uid="{02F79269-54FF-4CF7-9AA1-CD1EFE7FCE47}"/>
    <cellStyle name="40% - Accent3 55" xfId="1903" xr:uid="{5E0F38D2-DBE8-4531-991E-79C50C430A98}"/>
    <cellStyle name="40% - Accent3 55 2" xfId="3613" xr:uid="{91DDB970-F6C5-4DF5-9DB5-637B3ABA4027}"/>
    <cellStyle name="40% - Accent3 55 2 2" xfId="6906" xr:uid="{B241DE17-E0F0-4D2E-8BF9-2C0178A753E0}"/>
    <cellStyle name="40% - Accent3 55 2 3" xfId="10202" xr:uid="{FAA6CB61-C71E-4EEB-84E0-9840D9CC42D0}"/>
    <cellStyle name="40% - Accent3 55 3" xfId="5239" xr:uid="{F54A898B-5C23-4BD3-B5FE-612E185FF5CF}"/>
    <cellStyle name="40% - Accent3 55 4" xfId="8535" xr:uid="{C12B7FF0-994C-41C7-9F05-406439CCED53}"/>
    <cellStyle name="40% - Accent3 56" xfId="1925" xr:uid="{44613DBE-D071-48CB-BD65-67C78DB0FC72}"/>
    <cellStyle name="40% - Accent3 56 2" xfId="3634" xr:uid="{2EBF104E-9D0F-4065-8071-C01D93B32F33}"/>
    <cellStyle name="40% - Accent3 56 2 2" xfId="6927" xr:uid="{53DE9F7A-6D29-4EEC-8D9C-40F11EBB58B6}"/>
    <cellStyle name="40% - Accent3 56 2 3" xfId="10223" xr:uid="{A9780DBF-AFF5-424F-850E-11EF419A412C}"/>
    <cellStyle name="40% - Accent3 56 3" xfId="5260" xr:uid="{CF144073-6E3B-4010-9CDF-9B9CE922BCA6}"/>
    <cellStyle name="40% - Accent3 56 4" xfId="8556" xr:uid="{21C6322E-826D-42E3-B508-CC3EE56D7D9B}"/>
    <cellStyle name="40% - Accent3 57" xfId="1948" xr:uid="{79E28A43-A8DE-4C1D-A1EB-7D693ACEDF3F}"/>
    <cellStyle name="40% - Accent3 57 2" xfId="3653" xr:uid="{DAED6C4E-33F1-41EA-B35D-438450EF94CA}"/>
    <cellStyle name="40% - Accent3 57 2 2" xfId="6946" xr:uid="{AAB2A0EE-79E5-4005-8637-500BAA234DF6}"/>
    <cellStyle name="40% - Accent3 57 2 3" xfId="10242" xr:uid="{A9F8E59D-3D64-48F3-A089-B8B5A604CA37}"/>
    <cellStyle name="40% - Accent3 57 3" xfId="5279" xr:uid="{46ADCAC7-BC3E-4E8A-A241-F8ACD7C369CC}"/>
    <cellStyle name="40% - Accent3 57 4" xfId="8575" xr:uid="{1F954637-DAB3-4353-89C7-20147D5D954D}"/>
    <cellStyle name="40% - Accent3 58" xfId="1971" xr:uid="{E904A56D-02FC-4571-B880-7C246CED2A59}"/>
    <cellStyle name="40% - Accent3 58 2" xfId="3673" xr:uid="{CB89B099-5E0A-4CB6-95D1-904320B92CA8}"/>
    <cellStyle name="40% - Accent3 58 2 2" xfId="6966" xr:uid="{C7E441C4-41E3-46E6-9D3F-24E69FAFB7A9}"/>
    <cellStyle name="40% - Accent3 58 2 3" xfId="10262" xr:uid="{4858C39E-C826-4848-B867-64A01DE0877A}"/>
    <cellStyle name="40% - Accent3 58 3" xfId="5299" xr:uid="{FC2AAB43-1297-4FF2-B6E2-6B6E68A048EB}"/>
    <cellStyle name="40% - Accent3 58 4" xfId="8595" xr:uid="{A0D6C9AC-60E4-4369-BC3E-4E9ABC88C0B3}"/>
    <cellStyle name="40% - Accent3 59" xfId="1988" xr:uid="{58B605A1-C043-478F-B040-1E37531EF978}"/>
    <cellStyle name="40% - Accent3 59 2" xfId="3688" xr:uid="{B55B5998-EB8D-470D-BDE5-7B05CDCF1958}"/>
    <cellStyle name="40% - Accent3 59 2 2" xfId="6981" xr:uid="{C8F50545-5F0E-42C0-9F9D-0DA3D1FE0C31}"/>
    <cellStyle name="40% - Accent3 59 2 3" xfId="10277" xr:uid="{FA7B1EFE-F3A3-48A8-BDAC-BB7F732060AB}"/>
    <cellStyle name="40% - Accent3 59 3" xfId="5314" xr:uid="{CB9D3367-817B-4105-87FC-49AACFE403B4}"/>
    <cellStyle name="40% - Accent3 59 4" xfId="8610" xr:uid="{0C467091-7867-4684-AE88-2D46D363168C}"/>
    <cellStyle name="40% - Accent3 6" xfId="491" xr:uid="{A0A2A950-F759-43A2-8FA7-8478DE944E8E}"/>
    <cellStyle name="40% - Accent3 6 2" xfId="1073" xr:uid="{30D62A88-596A-4257-BB5A-385940730FD0}"/>
    <cellStyle name="40% - Accent3 6 2 2" xfId="2812" xr:uid="{FE4D5AB9-4D9A-4D7C-92BF-39E54AB82F57}"/>
    <cellStyle name="40% - Accent3 6 2 2 2" xfId="6105" xr:uid="{6C4447EF-EF7B-4F4D-B101-6A7D090F8DC6}"/>
    <cellStyle name="40% - Accent3 6 2 2 3" xfId="9401" xr:uid="{C5AB2386-D49B-46EA-B8CE-BDD8AD940563}"/>
    <cellStyle name="40% - Accent3 6 2 3" xfId="4438" xr:uid="{723A0459-64EC-413F-9DCD-02FAC318E5DA}"/>
    <cellStyle name="40% - Accent3 6 2 4" xfId="7733" xr:uid="{B6D477EB-E100-4D82-804A-B0F91BFFAA28}"/>
    <cellStyle name="40% - Accent3 6 3" xfId="2289" xr:uid="{35A1849A-338E-46A6-9608-6A21B0B1AC18}"/>
    <cellStyle name="40% - Accent3 6 3 2" xfId="5589" xr:uid="{4715F1A0-0CAD-4EBC-BDDF-E84974903CA4}"/>
    <cellStyle name="40% - Accent3 6 3 3" xfId="8885" xr:uid="{57CFEF7E-94FA-4B7D-BB8D-35AC35C531DA}"/>
    <cellStyle name="40% - Accent3 6 4" xfId="3923" xr:uid="{2CD015FD-C596-4964-9D25-A9043FB792C0}"/>
    <cellStyle name="40% - Accent3 6 5" xfId="7216" xr:uid="{12A8CD0F-A2FB-445B-BB7C-70EB529F5AE3}"/>
    <cellStyle name="40% - Accent3 60" xfId="2003" xr:uid="{6184DD4A-4438-4759-B517-A89A81C32D32}"/>
    <cellStyle name="40% - Accent3 60 2" xfId="3702" xr:uid="{5FD98AF1-27DC-49F3-9F85-96D6520089C0}"/>
    <cellStyle name="40% - Accent3 60 2 2" xfId="6995" xr:uid="{6A2A84B3-D537-4D56-BAB9-D8A5D32A6899}"/>
    <cellStyle name="40% - Accent3 60 2 3" xfId="10291" xr:uid="{2F6048E7-DEDE-49A8-B718-085B3804BD98}"/>
    <cellStyle name="40% - Accent3 60 3" xfId="5328" xr:uid="{647CBCA5-92F2-4728-8AE4-3640AA83180D}"/>
    <cellStyle name="40% - Accent3 60 4" xfId="8624" xr:uid="{34A94A0A-6807-44EA-881A-3FE1B4FF5653}"/>
    <cellStyle name="40% - Accent3 61" xfId="2024" xr:uid="{299BB3F9-094D-4DF0-9D5E-963F4CFBDEFB}"/>
    <cellStyle name="40% - Accent3 61 2" xfId="3722" xr:uid="{99516F30-B7D2-4C5C-B469-5EBC22698900}"/>
    <cellStyle name="40% - Accent3 61 2 2" xfId="7015" xr:uid="{7FA02857-B958-4CC3-8CAF-554316A42ADD}"/>
    <cellStyle name="40% - Accent3 61 2 3" xfId="10311" xr:uid="{3F873991-4124-4926-84B2-A024A3AA2599}"/>
    <cellStyle name="40% - Accent3 61 3" xfId="5348" xr:uid="{1C587101-2CBC-47BD-AC6F-0EEEEA73172A}"/>
    <cellStyle name="40% - Accent3 61 4" xfId="8644" xr:uid="{79107D46-0606-4D0E-9142-29813EC361DE}"/>
    <cellStyle name="40% - Accent3 62" xfId="2039" xr:uid="{3D5B5567-B827-4D68-8FCB-3B464E2F6C83}"/>
    <cellStyle name="40% - Accent3 62 2" xfId="3737" xr:uid="{0B00B976-E264-4ECD-96D0-E8D978C3181C}"/>
    <cellStyle name="40% - Accent3 62 2 2" xfId="7030" xr:uid="{67ED57C4-CDBA-43F6-A4A9-D6EC06DCA939}"/>
    <cellStyle name="40% - Accent3 62 2 3" xfId="10326" xr:uid="{DAED0A44-46FC-492F-AB67-01AD14AF768E}"/>
    <cellStyle name="40% - Accent3 62 3" xfId="5363" xr:uid="{AE4013B6-C1FE-4101-8129-738670B46B51}"/>
    <cellStyle name="40% - Accent3 62 4" xfId="8659" xr:uid="{AB431E24-EB33-44C3-9DE2-E15D7967D6A9}"/>
    <cellStyle name="40% - Accent3 63" xfId="2053" xr:uid="{ACB54421-59C7-401A-A675-7D9E0809F846}"/>
    <cellStyle name="40% - Accent3 63 2" xfId="3751" xr:uid="{435C7ADF-60DE-4D0C-B6F4-A2F9F6081C6C}"/>
    <cellStyle name="40% - Accent3 63 2 2" xfId="7044" xr:uid="{F6CB155F-9389-4F0F-8D06-91BD385EBF9E}"/>
    <cellStyle name="40% - Accent3 63 2 3" xfId="10340" xr:uid="{6204B04B-9B48-4684-87CC-64F09CBCD7DB}"/>
    <cellStyle name="40% - Accent3 63 3" xfId="5377" xr:uid="{9EFC005C-EFCF-43E0-91B5-0950B674EB12}"/>
    <cellStyle name="40% - Accent3 63 4" xfId="8673" xr:uid="{180A1186-E7B0-4BE1-AF4E-B79DDF451ED3}"/>
    <cellStyle name="40% - Accent3 64" xfId="972" xr:uid="{64E322A6-89BB-47DE-B6E8-FB402FFA61C6}"/>
    <cellStyle name="40% - Accent3 65" xfId="2089" xr:uid="{A66391B4-B6C1-4606-B48E-F4EBDB75551A}"/>
    <cellStyle name="40% - Accent3 65 2" xfId="5412" xr:uid="{5281DD85-F630-4C5A-895E-79A515017729}"/>
    <cellStyle name="40% - Accent3 65 3" xfId="8708" xr:uid="{812F7573-C2EA-44F5-AAE9-9B520EC7F77D}"/>
    <cellStyle name="40% - Accent3 66" xfId="2146" xr:uid="{9B497A99-58FE-4E56-A162-BF2A982BEAAB}"/>
    <cellStyle name="40% - Accent3 66 2" xfId="5450" xr:uid="{1A43620B-3CFA-4C6A-9F8D-74CF3312F22A}"/>
    <cellStyle name="40% - Accent3 66 3" xfId="8746" xr:uid="{88EBE720-D0FE-4081-BE24-2D63C623D60E}"/>
    <cellStyle name="40% - Accent3 67" xfId="3786" xr:uid="{4510CD7E-0092-4E48-8A70-EEF516C0D83E}"/>
    <cellStyle name="40% - Accent3 67 2" xfId="10375" xr:uid="{7A3CB92E-88F9-4FDD-9F16-1D8CF3C725AE}"/>
    <cellStyle name="40% - Accent3 68" xfId="10429" xr:uid="{DF1A90E2-F9CD-4B6B-8FDB-EDC35617A200}"/>
    <cellStyle name="40% - Accent3 69" xfId="10470" xr:uid="{C1C12EC5-4C2D-40DC-AC48-4FE405FFD1D1}"/>
    <cellStyle name="40% - Accent3 7" xfId="536" xr:uid="{176B477B-CDB7-4582-9536-0E845F0AACB7}"/>
    <cellStyle name="40% - Accent3 7 2" xfId="1090" xr:uid="{A52386E5-1E29-4D2A-9054-2FBB7A9A2C73}"/>
    <cellStyle name="40% - Accent3 7 2 2" xfId="2828" xr:uid="{85023C7E-542E-4CC0-8D2D-3132D2B96404}"/>
    <cellStyle name="40% - Accent3 7 2 2 2" xfId="6121" xr:uid="{12BEC62E-7D49-4CF9-AD56-745C3380CD0E}"/>
    <cellStyle name="40% - Accent3 7 2 2 3" xfId="9417" xr:uid="{A2D3C642-15B8-4C58-9C46-65BD9C16505B}"/>
    <cellStyle name="40% - Accent3 7 2 3" xfId="4454" xr:uid="{4D211624-9FA3-433D-85F8-EB1C768FAEED}"/>
    <cellStyle name="40% - Accent3 7 2 4" xfId="7749" xr:uid="{EE727AB6-E9C1-4A06-AEA8-C02CC0CB6619}"/>
    <cellStyle name="40% - Accent3 7 3" xfId="2334" xr:uid="{FA07EB2F-1FCE-4A44-A695-EE7E4F1FDA8F}"/>
    <cellStyle name="40% - Accent3 7 3 2" xfId="5632" xr:uid="{7E28B198-AC7B-402F-B673-F039531C39B1}"/>
    <cellStyle name="40% - Accent3 7 3 3" xfId="8928" xr:uid="{AB757CFA-89D7-4296-9B05-BD4114E8B0B9}"/>
    <cellStyle name="40% - Accent3 7 4" xfId="3966" xr:uid="{313C5DEA-AE6D-4BA7-9E2C-49BC2241C5FF}"/>
    <cellStyle name="40% - Accent3 7 5" xfId="7259" xr:uid="{E49D2078-8CFB-4DB4-92BA-AB5AF6DF7E3C}"/>
    <cellStyle name="40% - Accent3 70" xfId="7079" xr:uid="{EE147EE3-C092-4FD7-B1C2-46FE7B753FB7}"/>
    <cellStyle name="40% - Accent3 8" xfId="572" xr:uid="{C7472083-CF8E-4476-BBE8-C2A7C5A4A8BF}"/>
    <cellStyle name="40% - Accent3 8 2" xfId="1106" xr:uid="{DDA8E25D-C4FB-446F-9645-B869F8F8DF04}"/>
    <cellStyle name="40% - Accent3 8 2 2" xfId="2844" xr:uid="{1F76E8FF-71F9-4C1B-A581-755EE774545E}"/>
    <cellStyle name="40% - Accent3 8 2 2 2" xfId="6137" xr:uid="{AD990B76-569E-4057-BB3C-7CA9A809ED78}"/>
    <cellStyle name="40% - Accent3 8 2 2 3" xfId="9433" xr:uid="{E42E069F-BC6F-42C1-89C9-4E31F3039F55}"/>
    <cellStyle name="40% - Accent3 8 2 3" xfId="4470" xr:uid="{D5977A24-4B8C-4706-9CF6-F378FB3035AF}"/>
    <cellStyle name="40% - Accent3 8 2 4" xfId="7765" xr:uid="{6785D3C7-72AA-4360-A342-8A597B371AFC}"/>
    <cellStyle name="40% - Accent3 8 3" xfId="2370" xr:uid="{4CFBF134-D146-4FB8-9E6A-5EF848BA9F4E}"/>
    <cellStyle name="40% - Accent3 8 3 2" xfId="5665" xr:uid="{6F78AF6C-DBFB-42D4-9237-976CAD78A03C}"/>
    <cellStyle name="40% - Accent3 8 3 3" xfId="8961" xr:uid="{CC4147EA-968B-4945-BB6C-F70C9AC4D333}"/>
    <cellStyle name="40% - Accent3 8 4" xfId="3999" xr:uid="{E36C4B78-6B2C-4BF5-902B-A3E083B594F2}"/>
    <cellStyle name="40% - Accent3 8 5" xfId="7292" xr:uid="{85A94CEC-3EF8-459D-AC0F-4AA6835BF1DE}"/>
    <cellStyle name="40% - Accent3 9" xfId="607" xr:uid="{C4811A2B-C666-409B-AF1D-758B6389E2DE}"/>
    <cellStyle name="40% - Accent3 9 2" xfId="1121" xr:uid="{82292415-2DEC-4F6A-BF88-A744CAB7E5EC}"/>
    <cellStyle name="40% - Accent3 9 2 2" xfId="2859" xr:uid="{31B4AF2F-8D73-45BC-A2BF-31A97386462C}"/>
    <cellStyle name="40% - Accent3 9 2 2 2" xfId="6152" xr:uid="{086C3190-0C87-4630-A8EF-E0C7BAFD5DFE}"/>
    <cellStyle name="40% - Accent3 9 2 2 3" xfId="9448" xr:uid="{9C14E9CB-1743-492A-8538-EA41868A583B}"/>
    <cellStyle name="40% - Accent3 9 2 3" xfId="4485" xr:uid="{8ADB3002-0526-493D-B867-2ED890ADEA69}"/>
    <cellStyle name="40% - Accent3 9 2 4" xfId="7780" xr:uid="{9ADD363F-BE3D-4BED-9ECC-CDC435932F7E}"/>
    <cellStyle name="40% - Accent3 9 3" xfId="2405" xr:uid="{A5C25819-8E86-43FB-B035-EDF4B700DCCE}"/>
    <cellStyle name="40% - Accent3 9 3 2" xfId="5698" xr:uid="{7B7B8D70-3989-4C6F-98A5-2E3021B3E0D6}"/>
    <cellStyle name="40% - Accent3 9 3 3" xfId="8994" xr:uid="{4F2FE9E1-14A0-44AA-BDF5-1D6B61DD9E1D}"/>
    <cellStyle name="40% - Accent3 9 4" xfId="4032" xr:uid="{4FC538EC-A925-4777-B25D-67EFE8FE8A15}"/>
    <cellStyle name="40% - Accent3 9 5" xfId="7325" xr:uid="{53A7120B-E301-4474-9D65-1C96B118ADE3}"/>
    <cellStyle name="40% - Accent4" xfId="39" builtinId="43" customBuiltin="1"/>
    <cellStyle name="40% - Accent4 10" xfId="642" xr:uid="{54CEE7C1-EE2D-4665-BF55-545306557D5F}"/>
    <cellStyle name="40% - Accent4 10 2" xfId="1137" xr:uid="{D43A821A-8460-4C94-8337-0EC005C222EE}"/>
    <cellStyle name="40% - Accent4 10 2 2" xfId="2875" xr:uid="{B3396FC1-7CC4-42B0-96F5-E11585A1BAEC}"/>
    <cellStyle name="40% - Accent4 10 2 2 2" xfId="6168" xr:uid="{DC9503FC-6DED-4666-823E-214407BBD702}"/>
    <cellStyle name="40% - Accent4 10 2 2 3" xfId="9464" xr:uid="{44E7841E-DA60-44C1-80C3-375FEDC3D602}"/>
    <cellStyle name="40% - Accent4 10 2 3" xfId="4501" xr:uid="{657EBB9A-E770-4A05-84D4-5579E1500D45}"/>
    <cellStyle name="40% - Accent4 10 2 4" xfId="7796" xr:uid="{0C25C56D-1681-43AB-BEB7-33FF154E8954}"/>
    <cellStyle name="40% - Accent4 10 3" xfId="2440" xr:uid="{EA418621-5CA9-4BC0-A1F2-55C1E581EAB8}"/>
    <cellStyle name="40% - Accent4 10 3 2" xfId="5733" xr:uid="{2D022291-19CE-4724-8477-27FD9541001D}"/>
    <cellStyle name="40% - Accent4 10 3 3" xfId="9029" xr:uid="{502591D1-071D-4B40-B7DD-B25C94D86C09}"/>
    <cellStyle name="40% - Accent4 10 4" xfId="4067" xr:uid="{143E3FEA-8680-4246-9208-CE9D04BFF177}"/>
    <cellStyle name="40% - Accent4 10 5" xfId="7360" xr:uid="{2A27BB76-9118-4E4E-BBE6-27873C00EC79}"/>
    <cellStyle name="40% - Accent4 11" xfId="675" xr:uid="{4697B9CB-122D-4856-87D9-7956DC1737A6}"/>
    <cellStyle name="40% - Accent4 11 2" xfId="1152" xr:uid="{97212208-3826-49F1-9E21-E117F572CFCF}"/>
    <cellStyle name="40% - Accent4 11 2 2" xfId="2890" xr:uid="{0B0E8BBE-A9D9-470B-B39C-AFE09D07EFB7}"/>
    <cellStyle name="40% - Accent4 11 2 2 2" xfId="6183" xr:uid="{848A091B-D185-420B-A274-610599564EB2}"/>
    <cellStyle name="40% - Accent4 11 2 2 3" xfId="9479" xr:uid="{BC00A3D6-287C-49D1-A293-061F7CFA9046}"/>
    <cellStyle name="40% - Accent4 11 2 3" xfId="4516" xr:uid="{B5055040-62FD-4B7B-B1B2-ABE8D78BBDA6}"/>
    <cellStyle name="40% - Accent4 11 2 4" xfId="7811" xr:uid="{4288F9FA-22AF-4BBC-8910-D60CA059E7C4}"/>
    <cellStyle name="40% - Accent4 11 3" xfId="2473" xr:uid="{3773F0A9-962A-4D1C-9C31-49142DC5A616}"/>
    <cellStyle name="40% - Accent4 11 3 2" xfId="5766" xr:uid="{F6CD8DEA-394D-4551-A9ED-15819C648D92}"/>
    <cellStyle name="40% - Accent4 11 3 3" xfId="9062" xr:uid="{F5AD2668-A604-4DC2-AD5C-B2EE0CBAFBD4}"/>
    <cellStyle name="40% - Accent4 11 4" xfId="4100" xr:uid="{EDE862B1-958D-48CA-9771-EFFB32913C1E}"/>
    <cellStyle name="40% - Accent4 11 5" xfId="7393" xr:uid="{EE95E864-40B6-43AF-A016-E51028AA1AD5}"/>
    <cellStyle name="40% - Accent4 12" xfId="716" xr:uid="{A3A68965-3FCE-4C48-8487-E23E93212EA6}"/>
    <cellStyle name="40% - Accent4 12 2" xfId="1173" xr:uid="{2E998E59-E08A-4607-9547-F7C07A56139F}"/>
    <cellStyle name="40% - Accent4 12 2 2" xfId="2908" xr:uid="{5FCEF9EC-C7B0-41C7-A1FE-F40B6679A96B}"/>
    <cellStyle name="40% - Accent4 12 2 2 2" xfId="6201" xr:uid="{B5E9F50F-3B37-4993-AFD7-C2FADFCEEDDF}"/>
    <cellStyle name="40% - Accent4 12 2 2 3" xfId="9497" xr:uid="{1E8C3D61-8112-4884-ABFD-0936654EAE0C}"/>
    <cellStyle name="40% - Accent4 12 2 3" xfId="4534" xr:uid="{8B20063B-0BC6-42E4-8163-0FDC9C37797E}"/>
    <cellStyle name="40% - Accent4 12 2 4" xfId="7829" xr:uid="{C2EC38F8-865A-4A7F-BFE0-22B30711972F}"/>
    <cellStyle name="40% - Accent4 12 3" xfId="2506" xr:uid="{10BB7013-78B2-45DF-B1BB-77A59F728D9E}"/>
    <cellStyle name="40% - Accent4 12 3 2" xfId="5799" xr:uid="{473E2AEC-FDF3-48A1-A5D6-743CC4F93138}"/>
    <cellStyle name="40% - Accent4 12 3 3" xfId="9095" xr:uid="{4792D914-3919-4BA7-A255-59E7AC953F9C}"/>
    <cellStyle name="40% - Accent4 12 4" xfId="4133" xr:uid="{DBC61A51-E8F8-4467-835D-4E601BACA013}"/>
    <cellStyle name="40% - Accent4 12 5" xfId="7426" xr:uid="{5DF3E6C0-9908-4C00-8DE7-22396886D3AD}"/>
    <cellStyle name="40% - Accent4 13" xfId="749" xr:uid="{D691C83F-C25B-4C14-AEB4-A9E744099FC2}"/>
    <cellStyle name="40% - Accent4 13 2" xfId="1191" xr:uid="{1B0EE8DC-6B40-40B6-B919-B1E88EADD2AA}"/>
    <cellStyle name="40% - Accent4 13 2 2" xfId="2923" xr:uid="{212329D4-DD4B-404F-BA2D-D56FC68784D7}"/>
    <cellStyle name="40% - Accent4 13 2 2 2" xfId="6216" xr:uid="{188EB820-9FCE-4138-AC93-BE803182A6F7}"/>
    <cellStyle name="40% - Accent4 13 2 2 3" xfId="9512" xr:uid="{66C25F8D-8D21-4D5F-9164-237669CBF497}"/>
    <cellStyle name="40% - Accent4 13 2 3" xfId="4549" xr:uid="{8ECDACD0-46EB-422D-A11F-401E1F9ACBF6}"/>
    <cellStyle name="40% - Accent4 13 2 4" xfId="7844" xr:uid="{175076FE-61E3-47EB-8231-3BF120A4E179}"/>
    <cellStyle name="40% - Accent4 13 3" xfId="2539" xr:uid="{7059FB95-25DC-493D-991A-13D2EA92E96B}"/>
    <cellStyle name="40% - Accent4 13 3 2" xfId="5832" xr:uid="{185A60D2-01D2-4110-948F-B79ECA5EBADE}"/>
    <cellStyle name="40% - Accent4 13 3 3" xfId="9128" xr:uid="{B0F6E8AD-F536-4C88-8472-8A8ABC1A1F6E}"/>
    <cellStyle name="40% - Accent4 13 4" xfId="4166" xr:uid="{05159A17-0DFB-4EEF-862F-A9710A9F76D0}"/>
    <cellStyle name="40% - Accent4 13 5" xfId="7459" xr:uid="{8FBE6FA8-251D-4DBE-893E-A5A2F5E75BA0}"/>
    <cellStyle name="40% - Accent4 14" xfId="782" xr:uid="{CB2CE04A-2A4D-45AD-8DE6-0BA0BDA22553}"/>
    <cellStyle name="40% - Accent4 14 2" xfId="1206" xr:uid="{A632CC2F-175B-4CF6-B379-530C1F51AF67}"/>
    <cellStyle name="40% - Accent4 14 2 2" xfId="2938" xr:uid="{589DDC56-6780-448C-B542-38E0B928B6B2}"/>
    <cellStyle name="40% - Accent4 14 2 2 2" xfId="6231" xr:uid="{40B8596B-A2CB-4A48-A7C7-B6385275BE79}"/>
    <cellStyle name="40% - Accent4 14 2 2 3" xfId="9527" xr:uid="{54F8748D-1898-4CDC-8EBD-FA8CF693E6BB}"/>
    <cellStyle name="40% - Accent4 14 2 3" xfId="4564" xr:uid="{894FBE51-4C34-44EC-8A3A-4C78C06E8006}"/>
    <cellStyle name="40% - Accent4 14 2 4" xfId="7859" xr:uid="{F84E0E46-19BD-439C-9F0D-AD203BE4D6A7}"/>
    <cellStyle name="40% - Accent4 14 3" xfId="2572" xr:uid="{16ABA830-E5CD-4E90-80B8-74A256BE859E}"/>
    <cellStyle name="40% - Accent4 14 3 2" xfId="5865" xr:uid="{31483FED-27F1-4083-A4D9-33ABDFF63A74}"/>
    <cellStyle name="40% - Accent4 14 3 3" xfId="9161" xr:uid="{1BDC3EE4-D977-4AB8-B999-A5664699E029}"/>
    <cellStyle name="40% - Accent4 14 4" xfId="4199" xr:uid="{71F51E16-CF37-4E87-93FF-22C395ED515C}"/>
    <cellStyle name="40% - Accent4 14 5" xfId="7492" xr:uid="{D8165E03-AC8B-4B57-8A90-737E745CB462}"/>
    <cellStyle name="40% - Accent4 15" xfId="815" xr:uid="{7B070DF5-DCD9-40CF-8507-F6406B90632C}"/>
    <cellStyle name="40% - Accent4 15 2" xfId="1221" xr:uid="{7188783A-8CA0-4DD2-BF6E-846E797B2C4E}"/>
    <cellStyle name="40% - Accent4 15 2 2" xfId="2953" xr:uid="{F10F73EB-D02F-4FBF-B96B-360BFEBCC6AF}"/>
    <cellStyle name="40% - Accent4 15 2 2 2" xfId="6246" xr:uid="{0981D618-0A63-4D2C-8282-183BBF2C9246}"/>
    <cellStyle name="40% - Accent4 15 2 2 3" xfId="9542" xr:uid="{7A86395F-D2E0-40C5-96BD-BAD16002155D}"/>
    <cellStyle name="40% - Accent4 15 2 3" xfId="4579" xr:uid="{A807D2F5-DA1C-4071-A89B-33710E0AB587}"/>
    <cellStyle name="40% - Accent4 15 2 4" xfId="7874" xr:uid="{0DFE0495-287B-495D-A4EE-516379C0A247}"/>
    <cellStyle name="40% - Accent4 15 3" xfId="2605" xr:uid="{893A8238-F5C2-43AF-A4DF-E11B91ECBC6C}"/>
    <cellStyle name="40% - Accent4 15 3 2" xfId="5898" xr:uid="{EF050FA7-4330-4090-8F62-99F7161A15FB}"/>
    <cellStyle name="40% - Accent4 15 3 3" xfId="9194" xr:uid="{EA7620D1-1294-4C5E-9D5D-AFE3A0092038}"/>
    <cellStyle name="40% - Accent4 15 4" xfId="4232" xr:uid="{B63D919F-A95A-4E81-ABAE-7E0AD3E0AAFC}"/>
    <cellStyle name="40% - Accent4 15 5" xfId="7525" xr:uid="{86A4ECCD-17F6-4BA9-89D4-A954A7475228}"/>
    <cellStyle name="40% - Accent4 16" xfId="858" xr:uid="{07043A0E-3D77-4317-A426-9132645E0ACB}"/>
    <cellStyle name="40% - Accent4 16 2" xfId="1236" xr:uid="{77DEEE4B-17EB-4E50-A4B6-CF263930AD2E}"/>
    <cellStyle name="40% - Accent4 16 2 2" xfId="2968" xr:uid="{C654438A-9049-40C5-8C70-3FCB51A92533}"/>
    <cellStyle name="40% - Accent4 16 2 2 2" xfId="6261" xr:uid="{73FC1FCF-4EFC-42DF-BF75-3F832EFEA5BB}"/>
    <cellStyle name="40% - Accent4 16 2 2 3" xfId="9557" xr:uid="{0C5A1115-BAB2-42EA-96D1-2E6FEEBEA31E}"/>
    <cellStyle name="40% - Accent4 16 2 3" xfId="4594" xr:uid="{0465DFD5-7E79-4FB2-B84B-566A95A51627}"/>
    <cellStyle name="40% - Accent4 16 2 4" xfId="7889" xr:uid="{965C016F-26EF-4B37-9FC6-CF1DA3F2D69E}"/>
    <cellStyle name="40% - Accent4 16 3" xfId="2639" xr:uid="{04D5A7D5-93FF-4F95-B253-B14AF72249EB}"/>
    <cellStyle name="40% - Accent4 16 3 2" xfId="5932" xr:uid="{9CE02E50-4CF2-4FEB-A381-E5D147FD86DC}"/>
    <cellStyle name="40% - Accent4 16 3 3" xfId="9228" xr:uid="{9D2BF65D-E98C-47A1-B754-0D85D226CD6B}"/>
    <cellStyle name="40% - Accent4 16 4" xfId="4265" xr:uid="{3BD1F029-1CEE-4B63-B038-D2474D9C1897}"/>
    <cellStyle name="40% - Accent4 16 5" xfId="7559" xr:uid="{1208CD16-B718-4E19-A4B9-748A2AD0ECCA}"/>
    <cellStyle name="40% - Accent4 17" xfId="902" xr:uid="{C717E1A9-B75D-4F93-8F4F-75362519ED9E}"/>
    <cellStyle name="40% - Accent4 17 2" xfId="1260" xr:uid="{6A40D424-4DAF-4092-86E5-A2D068E30A9E}"/>
    <cellStyle name="40% - Accent4 17 2 2" xfId="2990" xr:uid="{CABEEBAA-7D45-4F30-A457-95AE952C681C}"/>
    <cellStyle name="40% - Accent4 17 2 2 2" xfId="6283" xr:uid="{6CF104A7-5B59-45A8-AD63-F66D915107FC}"/>
    <cellStyle name="40% - Accent4 17 2 2 3" xfId="9579" xr:uid="{DCB30BC7-ACC0-4D40-B4B4-197DBE8AFD81}"/>
    <cellStyle name="40% - Accent4 17 2 3" xfId="4616" xr:uid="{1F0BD8CA-1865-42C6-85FE-CB465E8CB2E2}"/>
    <cellStyle name="40% - Accent4 17 2 4" xfId="7912" xr:uid="{F8C7DAF2-2050-492E-9D35-3C6D3C9549C6}"/>
    <cellStyle name="40% - Accent4 17 3" xfId="2682" xr:uid="{697DD88B-2416-410A-B7A4-E9F72B79AD6F}"/>
    <cellStyle name="40% - Accent4 17 3 2" xfId="5975" xr:uid="{F5A27E80-D35C-416D-A821-35BC9BA290C7}"/>
    <cellStyle name="40% - Accent4 17 3 3" xfId="9271" xr:uid="{012871E2-94E7-46AB-AD08-FC7107D30F9D}"/>
    <cellStyle name="40% - Accent4 17 4" xfId="4308" xr:uid="{1DB33CC0-6EBA-43D6-AD13-19AC07F4EE22}"/>
    <cellStyle name="40% - Accent4 17 5" xfId="7602" xr:uid="{5488A3ED-91BC-4CCE-AEA0-714DB086CD52}"/>
    <cellStyle name="40% - Accent4 18" xfId="939" xr:uid="{0694E2AC-B8A2-4477-B26F-081A5FB19B22}"/>
    <cellStyle name="40% - Accent4 18 2" xfId="1275" xr:uid="{07840FA6-FFA0-4D49-8E7A-CA998A573B85}"/>
    <cellStyle name="40% - Accent4 18 2 2" xfId="3005" xr:uid="{8F926D79-4A21-4B42-8176-BEBEE126BB6E}"/>
    <cellStyle name="40% - Accent4 18 2 2 2" xfId="6298" xr:uid="{E4D1F332-A245-4F7E-B4C9-4CBBA9DF6066}"/>
    <cellStyle name="40% - Accent4 18 2 2 3" xfId="9594" xr:uid="{1D860564-340D-493D-A44D-C7B40C20F228}"/>
    <cellStyle name="40% - Accent4 18 2 3" xfId="4631" xr:uid="{278A2F4E-7B85-4B8E-A7A0-357F384E5A01}"/>
    <cellStyle name="40% - Accent4 18 2 4" xfId="7927" xr:uid="{7D414242-E28F-46BF-B23B-C6C4B403A715}"/>
    <cellStyle name="40% - Accent4 18 3" xfId="2719" xr:uid="{CE97B379-ACFC-4102-98DB-BA9B168011AC}"/>
    <cellStyle name="40% - Accent4 18 3 2" xfId="6012" xr:uid="{D73B06C3-2071-4CE4-BC99-3E4414BFC3E0}"/>
    <cellStyle name="40% - Accent4 18 3 3" xfId="9308" xr:uid="{CBC67ACF-A9F5-432A-8B81-A739B67567FF}"/>
    <cellStyle name="40% - Accent4 18 4" xfId="4345" xr:uid="{29BDB583-E63B-4F87-A195-D4B7306D2F83}"/>
    <cellStyle name="40% - Accent4 18 5" xfId="7639" xr:uid="{D35B65B3-E6C9-4693-8E49-B4C00149D8E5}"/>
    <cellStyle name="40% - Accent4 19" xfId="1290" xr:uid="{0DCD797C-2410-44A7-BD43-01F1990B9C71}"/>
    <cellStyle name="40% - Accent4 19 2" xfId="3020" xr:uid="{952B587F-B8E3-44B5-9AAE-31DF6A856554}"/>
    <cellStyle name="40% - Accent4 19 2 2" xfId="6313" xr:uid="{830F0BAA-3A99-4CCF-B193-6E57F40D6B86}"/>
    <cellStyle name="40% - Accent4 19 2 3" xfId="9609" xr:uid="{86D88E1B-7423-4CB0-87D6-319EAA832294}"/>
    <cellStyle name="40% - Accent4 19 3" xfId="4646" xr:uid="{8ACE5232-6304-4FD4-9D81-F39098A4AA99}"/>
    <cellStyle name="40% - Accent4 19 4" xfId="7942" xr:uid="{CC7B11B8-AEE4-40E5-9687-70C60F2C9BAC}"/>
    <cellStyle name="40% - Accent4 2" xfId="113" xr:uid="{BD82F1A6-0ACA-4748-ABE5-CB79803A15EB}"/>
    <cellStyle name="40% - Accent4 2 10" xfId="676" xr:uid="{DBC141C4-43B1-4241-9028-5698AB3975F4}"/>
    <cellStyle name="40% - Accent4 2 10 2" xfId="2474" xr:uid="{07C6C46E-7D3B-4F7B-881C-333F300A754C}"/>
    <cellStyle name="40% - Accent4 2 10 2 2" xfId="5767" xr:uid="{EAB3646F-117B-4783-9E97-D93E47AE8D47}"/>
    <cellStyle name="40% - Accent4 2 10 2 3" xfId="9063" xr:uid="{03374C57-AB97-4934-A4A6-6F37C762FA3F}"/>
    <cellStyle name="40% - Accent4 2 10 3" xfId="4101" xr:uid="{DA1E5749-CB9F-485C-826F-73F364A3442E}"/>
    <cellStyle name="40% - Accent4 2 10 4" xfId="7394" xr:uid="{9BE0DA73-EB1A-4743-9C9D-001658CF093A}"/>
    <cellStyle name="40% - Accent4 2 11" xfId="717" xr:uid="{5FF706B3-F2F9-4607-ABC4-FD80587D5E74}"/>
    <cellStyle name="40% - Accent4 2 11 2" xfId="2507" xr:uid="{061C5A69-DDDF-474C-BFCA-89D990F4108E}"/>
    <cellStyle name="40% - Accent4 2 11 2 2" xfId="5800" xr:uid="{6BC939B5-2125-4B00-9A5B-0D0F9E0CF4BB}"/>
    <cellStyle name="40% - Accent4 2 11 2 3" xfId="9096" xr:uid="{6D7A3A61-F972-486B-B69C-704FFADFD067}"/>
    <cellStyle name="40% - Accent4 2 11 3" xfId="4134" xr:uid="{CF5E95AE-789B-4DDE-B3F4-2971622BD190}"/>
    <cellStyle name="40% - Accent4 2 11 4" xfId="7427" xr:uid="{EFE64DC4-E45C-452B-AFD9-07E1C84DF012}"/>
    <cellStyle name="40% - Accent4 2 12" xfId="750" xr:uid="{73185693-93B4-4ADE-B680-FDA2EC533552}"/>
    <cellStyle name="40% - Accent4 2 12 2" xfId="2540" xr:uid="{A4D2C6C7-286F-40CA-8301-ACC488884544}"/>
    <cellStyle name="40% - Accent4 2 12 2 2" xfId="5833" xr:uid="{5F2E38C9-4546-441F-A965-CCD991B3496C}"/>
    <cellStyle name="40% - Accent4 2 12 2 3" xfId="9129" xr:uid="{150F5A19-A279-45CC-BA21-3710DE6BCB98}"/>
    <cellStyle name="40% - Accent4 2 12 3" xfId="4167" xr:uid="{408511E1-8018-4140-96B0-A7EDFFDA485B}"/>
    <cellStyle name="40% - Accent4 2 12 4" xfId="7460" xr:uid="{09085CB4-0842-42CE-95E5-D3239BFBBE18}"/>
    <cellStyle name="40% - Accent4 2 13" xfId="783" xr:uid="{DD239CB4-2058-4ED2-A9EA-01D9FB6BF006}"/>
    <cellStyle name="40% - Accent4 2 13 2" xfId="2573" xr:uid="{CE6E3978-9DCC-49B5-8FB8-0DE994348C91}"/>
    <cellStyle name="40% - Accent4 2 13 2 2" xfId="5866" xr:uid="{7EBA9511-E9B3-4909-92C6-24526ABD9936}"/>
    <cellStyle name="40% - Accent4 2 13 2 3" xfId="9162" xr:uid="{1CD16609-F0EA-4A5F-B84F-DCC542C92F15}"/>
    <cellStyle name="40% - Accent4 2 13 3" xfId="4200" xr:uid="{5E2EAC05-79B5-42AB-8972-C5AA6986BD16}"/>
    <cellStyle name="40% - Accent4 2 13 4" xfId="7493" xr:uid="{1119DA01-10D3-4FB3-BA35-F2ADDD361171}"/>
    <cellStyle name="40% - Accent4 2 14" xfId="816" xr:uid="{8B4054E0-6AEB-4961-BC6B-FC5112D3B200}"/>
    <cellStyle name="40% - Accent4 2 14 2" xfId="2606" xr:uid="{5E884327-2167-4AA2-9AE1-B63CE9CA8D3B}"/>
    <cellStyle name="40% - Accent4 2 14 2 2" xfId="5899" xr:uid="{5F56AEA2-6A9A-4023-9757-89BD51F370A6}"/>
    <cellStyle name="40% - Accent4 2 14 2 3" xfId="9195" xr:uid="{DAE7DE07-A598-40A2-9D90-2C7CBE3084F2}"/>
    <cellStyle name="40% - Accent4 2 14 3" xfId="4233" xr:uid="{B57F995C-F52C-4B19-877F-2C2209CF7E54}"/>
    <cellStyle name="40% - Accent4 2 14 4" xfId="7526" xr:uid="{C139B794-40D3-47CD-AD98-D5BF2C4820A1}"/>
    <cellStyle name="40% - Accent4 2 15" xfId="859" xr:uid="{C92DBAAB-7653-4B14-B9A0-9602C3BF4F77}"/>
    <cellStyle name="40% - Accent4 2 15 2" xfId="2640" xr:uid="{86992DDF-6D97-4A4A-9836-C0CA1C5E7775}"/>
    <cellStyle name="40% - Accent4 2 15 2 2" xfId="5933" xr:uid="{5CD48B65-F60A-41D2-A689-57EF0C2D6159}"/>
    <cellStyle name="40% - Accent4 2 15 2 3" xfId="9229" xr:uid="{3D58A1E8-8876-40FB-8311-0CCD1EF0AA63}"/>
    <cellStyle name="40% - Accent4 2 15 3" xfId="4266" xr:uid="{9361CA73-A331-40B9-8E2F-A69BEC63A1FB}"/>
    <cellStyle name="40% - Accent4 2 15 4" xfId="7560" xr:uid="{14D25385-7DA2-44B4-9728-81C6AC0BD977}"/>
    <cellStyle name="40% - Accent4 2 16" xfId="903" xr:uid="{CA389B7F-93B5-4AF8-BA03-B29878E9422A}"/>
    <cellStyle name="40% - Accent4 2 16 2" xfId="2683" xr:uid="{A30D0407-628E-48D2-8F7C-828B447B4AA6}"/>
    <cellStyle name="40% - Accent4 2 16 2 2" xfId="5976" xr:uid="{5A977770-5DBD-4402-AD60-E73430F0D2C6}"/>
    <cellStyle name="40% - Accent4 2 16 2 3" xfId="9272" xr:uid="{78473FC2-59E2-4522-B3E2-D28F753D92FA}"/>
    <cellStyle name="40% - Accent4 2 16 3" xfId="4309" xr:uid="{CE9373D2-2F2E-4EBC-BB00-E98DE1259986}"/>
    <cellStyle name="40% - Accent4 2 16 4" xfId="7603" xr:uid="{0F8380FF-811B-4DB4-9390-06764277E18F}"/>
    <cellStyle name="40% - Accent4 2 17" xfId="940" xr:uid="{779F2142-6EB6-4008-A867-BF062AF11DC7}"/>
    <cellStyle name="40% - Accent4 2 17 2" xfId="2720" xr:uid="{7E4C9456-97AD-47CB-A955-152907DA6572}"/>
    <cellStyle name="40% - Accent4 2 17 2 2" xfId="6013" xr:uid="{01063774-6754-489C-A9AE-57C51A464D40}"/>
    <cellStyle name="40% - Accent4 2 17 2 3" xfId="9309" xr:uid="{7681EE5F-B4DE-4F5F-894D-84D4ACCD9400}"/>
    <cellStyle name="40% - Accent4 2 17 3" xfId="4346" xr:uid="{8DCB81D6-8872-4FC2-9CA0-D578F97EF951}"/>
    <cellStyle name="40% - Accent4 2 17 4" xfId="7640" xr:uid="{66706469-CD1B-4A94-9CE8-C2D080209515}"/>
    <cellStyle name="40% - Accent4 2 18" xfId="975" xr:uid="{B0D19D5F-D678-4C2B-9691-E035B41293E8}"/>
    <cellStyle name="40% - Accent4 2 18 2" xfId="2744" xr:uid="{778EC3A6-89DA-438A-8814-DE895F70C319}"/>
    <cellStyle name="40% - Accent4 2 18 2 2" xfId="6037" xr:uid="{DC2BF51C-3E88-404A-A948-DAA858D26B6B}"/>
    <cellStyle name="40% - Accent4 2 18 2 3" xfId="9333" xr:uid="{171ABA49-03D7-4D94-B78A-835AA4B6A898}"/>
    <cellStyle name="40% - Accent4 2 18 3" xfId="4370" xr:uid="{4A249F4C-2AA0-4698-817F-2D27CAD86404}"/>
    <cellStyle name="40% - Accent4 2 18 4" xfId="7664" xr:uid="{01B30A73-CCEF-4CE7-8A23-72ECD14CEF6B}"/>
    <cellStyle name="40% - Accent4 2 19" xfId="2092" xr:uid="{7E448515-B184-402C-9CAB-78993C0F4D3B}"/>
    <cellStyle name="40% - Accent4 2 19 2" xfId="5415" xr:uid="{07D1C944-378F-4002-B814-35CBEB7CBEE4}"/>
    <cellStyle name="40% - Accent4 2 19 3" xfId="8711" xr:uid="{6D12D478-B196-40FA-8B51-006744AD2371}"/>
    <cellStyle name="40% - Accent4 2 2" xfId="347" xr:uid="{D1ED61AA-9DB1-450B-820E-B11B1EC20E33}"/>
    <cellStyle name="40% - Accent4 2 2 2" xfId="2200" xr:uid="{61BCD0C1-9948-4C0B-B0C8-F3D1C6B18471}"/>
    <cellStyle name="40% - Accent4 2 2 2 2" xfId="5501" xr:uid="{09F744F6-981A-4D65-A008-627B1726819C}"/>
    <cellStyle name="40% - Accent4 2 2 2 3" xfId="8797" xr:uid="{F8F7985C-48F6-4F3E-8F0B-BE477534436D}"/>
    <cellStyle name="40% - Accent4 2 2 3" xfId="3835" xr:uid="{9AE4405A-45FA-4FCA-9274-97C7D84D6C1B}"/>
    <cellStyle name="40% - Accent4 2 2 4" xfId="7128" xr:uid="{9113752E-D9E6-4107-84DE-484EA5DBC91A}"/>
    <cellStyle name="40% - Accent4 2 20" xfId="2163" xr:uid="{0ACF36A8-7FEE-4902-9867-0BEB258626A7}"/>
    <cellStyle name="40% - Accent4 2 20 2" xfId="5467" xr:uid="{1DFE8B73-1540-4C77-A423-50179DD6ECF8}"/>
    <cellStyle name="40% - Accent4 2 20 3" xfId="8763" xr:uid="{7B20EBD8-1592-4AB4-9E3B-4CEBE91D041E}"/>
    <cellStyle name="40% - Accent4 2 21" xfId="3803" xr:uid="{4797C51E-B954-4137-95AC-3867C93EF8CE}"/>
    <cellStyle name="40% - Accent4 2 21 2" xfId="10378" xr:uid="{2111E2CF-FE6B-4A68-9210-8F346601FF96}"/>
    <cellStyle name="40% - Accent4 2 22" xfId="10432" xr:uid="{A74DA1FE-806F-4451-8BD0-E2BAFCD20E65}"/>
    <cellStyle name="40% - Accent4 2 23" xfId="10473" xr:uid="{8DF8831C-AA1C-42AE-A3E3-41FF08DC00DD}"/>
    <cellStyle name="40% - Accent4 2 24" xfId="7096" xr:uid="{513C1E91-F455-4047-A42C-153D75F764C8}"/>
    <cellStyle name="40% - Accent4 2 3" xfId="436" xr:uid="{61AE3629-B7E2-4D58-804D-5EEA12DC05E3}"/>
    <cellStyle name="40% - Accent4 2 3 2" xfId="2234" xr:uid="{43AA6277-57EE-4A76-9FD8-B8A90186F6F6}"/>
    <cellStyle name="40% - Accent4 2 3 2 2" xfId="5534" xr:uid="{CE071689-350D-4B68-87D9-51C7E61F157F}"/>
    <cellStyle name="40% - Accent4 2 3 2 3" xfId="8830" xr:uid="{BA47260F-C97A-4C6D-BD1B-6F838DC5F296}"/>
    <cellStyle name="40% - Accent4 2 3 3" xfId="3868" xr:uid="{1D46A69F-57AD-43DB-9B50-A48D2E7AF2D4}"/>
    <cellStyle name="40% - Accent4 2 3 4" xfId="7161" xr:uid="{5989F901-7E07-4059-ADF0-12D5C750F42B}"/>
    <cellStyle name="40% - Accent4 2 4" xfId="469" xr:uid="{4A6BE138-3031-4D1E-9107-508FE9960174}"/>
    <cellStyle name="40% - Accent4 2 4 2" xfId="2267" xr:uid="{98B88CC8-69DA-4715-A340-63BE9E1ACF34}"/>
    <cellStyle name="40% - Accent4 2 4 2 2" xfId="5567" xr:uid="{E1D5B74F-9749-4054-B6AB-5B93B9F2274D}"/>
    <cellStyle name="40% - Accent4 2 4 2 3" xfId="8863" xr:uid="{8F531DA1-4B2A-45A4-AF6B-EFAA49A6E9F0}"/>
    <cellStyle name="40% - Accent4 2 4 3" xfId="3901" xr:uid="{BABCF0C0-F813-4533-A9D2-8ED8568D88C5}"/>
    <cellStyle name="40% - Accent4 2 4 4" xfId="7194" xr:uid="{8ABC05F5-8D4D-40B8-8812-E9A4F8CD8610}"/>
    <cellStyle name="40% - Accent4 2 5" xfId="503" xr:uid="{481B7669-8C64-4C6E-8F78-FB525AB45D5A}"/>
    <cellStyle name="40% - Accent4 2 5 2" xfId="2301" xr:uid="{403D4238-0E05-4A54-B633-1C8006A9DCBB}"/>
    <cellStyle name="40% - Accent4 2 5 2 2" xfId="5601" xr:uid="{C760AEB8-4FD5-4AC0-A024-2BD02D437959}"/>
    <cellStyle name="40% - Accent4 2 5 2 3" xfId="8897" xr:uid="{35AC4785-DE4A-49D7-B550-C39DE36C5DD8}"/>
    <cellStyle name="40% - Accent4 2 5 3" xfId="3935" xr:uid="{B421B8BE-8F72-4F65-913E-66AAD7B74DC6}"/>
    <cellStyle name="40% - Accent4 2 5 4" xfId="7228" xr:uid="{6D7BF15A-2D5D-4F3B-9FD3-828119507047}"/>
    <cellStyle name="40% - Accent4 2 6" xfId="539" xr:uid="{BC79E313-173B-4527-B5EE-B3A4A60BBFE0}"/>
    <cellStyle name="40% - Accent4 2 6 2" xfId="2337" xr:uid="{339F1931-2082-4698-A829-09E860055E2B}"/>
    <cellStyle name="40% - Accent4 2 6 2 2" xfId="5635" xr:uid="{85856094-4886-4BC1-AD3A-0D7937E6ED19}"/>
    <cellStyle name="40% - Accent4 2 6 2 3" xfId="8931" xr:uid="{52F5DCB1-F916-4670-9ED7-71EA9C7DBB25}"/>
    <cellStyle name="40% - Accent4 2 6 3" xfId="3969" xr:uid="{8C1EDFEF-E4F0-4C63-B28C-A9DF7EC9AB35}"/>
    <cellStyle name="40% - Accent4 2 6 4" xfId="7262" xr:uid="{8711E22C-CC71-413F-AE1C-250D63A3F4B3}"/>
    <cellStyle name="40% - Accent4 2 7" xfId="575" xr:uid="{499D0AB5-7C20-496D-B80C-614E21F9C37B}"/>
    <cellStyle name="40% - Accent4 2 7 2" xfId="2373" xr:uid="{B0CC09BE-9602-48E3-AEB7-3CE3553E1FC6}"/>
    <cellStyle name="40% - Accent4 2 7 2 2" xfId="5668" xr:uid="{019D4B30-0A37-40F9-91A2-E3BFE776F643}"/>
    <cellStyle name="40% - Accent4 2 7 2 3" xfId="8964" xr:uid="{432BF16D-8184-4FD2-B2F2-A849FA54C93B}"/>
    <cellStyle name="40% - Accent4 2 7 3" xfId="4002" xr:uid="{0ACEA81C-2CC1-47D8-97C4-AA1BD6E65FD8}"/>
    <cellStyle name="40% - Accent4 2 7 4" xfId="7295" xr:uid="{73A60854-3115-4485-B3D3-66B2EFF266C3}"/>
    <cellStyle name="40% - Accent4 2 8" xfId="610" xr:uid="{A294A0A2-0A85-49A8-81A1-8D5C818E5551}"/>
    <cellStyle name="40% - Accent4 2 8 2" xfId="2408" xr:uid="{193AD1A3-58C1-41ED-A2B3-9DBD2C74DB09}"/>
    <cellStyle name="40% - Accent4 2 8 2 2" xfId="5701" xr:uid="{95282E08-052F-441B-9A33-E0783AE5B0B4}"/>
    <cellStyle name="40% - Accent4 2 8 2 3" xfId="8997" xr:uid="{0B306444-8E9E-455F-9C17-EFA4367B5DD6}"/>
    <cellStyle name="40% - Accent4 2 8 3" xfId="4035" xr:uid="{CE848882-1E62-464A-B390-621EA3E0ABD9}"/>
    <cellStyle name="40% - Accent4 2 8 4" xfId="7328" xr:uid="{43AAB156-E07A-4FB8-A7D8-2DEFE60FA524}"/>
    <cellStyle name="40% - Accent4 2 9" xfId="643" xr:uid="{619225F7-DD90-442E-BF05-A28A10E26E03}"/>
    <cellStyle name="40% - Accent4 2 9 2" xfId="2441" xr:uid="{C69F3CC7-F789-4684-9171-BD633FB89E08}"/>
    <cellStyle name="40% - Accent4 2 9 2 2" xfId="5734" xr:uid="{83852B23-B459-486E-829E-33762C6A6F8E}"/>
    <cellStyle name="40% - Accent4 2 9 2 3" xfId="9030" xr:uid="{EB1E50A8-4085-4C74-A29D-3A0D7E37FD64}"/>
    <cellStyle name="40% - Accent4 2 9 3" xfId="4068" xr:uid="{A4250206-43F4-46E0-8C16-0B3989E7C2DA}"/>
    <cellStyle name="40% - Accent4 2 9 4" xfId="7361" xr:uid="{7034A801-F31E-4B24-A883-E57F10CCB663}"/>
    <cellStyle name="40% - Accent4 20" xfId="1306" xr:uid="{B8D61CB6-FA6C-4312-8371-28C53ECAAE43}"/>
    <cellStyle name="40% - Accent4 20 2" xfId="3035" xr:uid="{97777148-9BC6-41D8-8AE0-B23BF5286E9B}"/>
    <cellStyle name="40% - Accent4 20 2 2" xfId="6328" xr:uid="{7EFB0379-816E-4915-86CB-CD5C7642F11C}"/>
    <cellStyle name="40% - Accent4 20 2 3" xfId="9624" xr:uid="{60B1AD96-7A34-43DC-8B66-2C0D6BFE99F1}"/>
    <cellStyle name="40% - Accent4 20 3" xfId="4661" xr:uid="{274A3D59-45F0-4C20-BAA9-D8487B8CBCDA}"/>
    <cellStyle name="40% - Accent4 20 4" xfId="7957" xr:uid="{C118CC67-1189-4FD4-85FA-959309E4988F}"/>
    <cellStyle name="40% - Accent4 21" xfId="1322" xr:uid="{22D87B99-EFFA-4537-8D23-3234B8A357A9}"/>
    <cellStyle name="40% - Accent4 21 2" xfId="3050" xr:uid="{DF861E12-027E-44F3-964B-87454A6F4A2D}"/>
    <cellStyle name="40% - Accent4 21 2 2" xfId="6343" xr:uid="{D9FEB764-EE7B-4E04-BD43-8E8A0B48751E}"/>
    <cellStyle name="40% - Accent4 21 2 3" xfId="9639" xr:uid="{AB2047F4-B7C7-4973-94FA-44CC6F397B98}"/>
    <cellStyle name="40% - Accent4 21 3" xfId="4676" xr:uid="{19762E23-07FC-4E96-81C1-A4BFFA13A864}"/>
    <cellStyle name="40% - Accent4 21 4" xfId="7972" xr:uid="{F5347CD0-F6A3-4F93-8DCB-EAEE04C10A0B}"/>
    <cellStyle name="40% - Accent4 22" xfId="1344" xr:uid="{D4D013F1-9098-44EA-A74B-A42EB5A8330B}"/>
    <cellStyle name="40% - Accent4 22 2" xfId="3072" xr:uid="{904284DE-0174-4BA6-85D0-8D2A8B07A2B6}"/>
    <cellStyle name="40% - Accent4 22 2 2" xfId="6365" xr:uid="{332E313B-D30F-43EF-87B4-42A9C81F3ABE}"/>
    <cellStyle name="40% - Accent4 22 2 3" xfId="9661" xr:uid="{7CF4862D-D884-4A37-BEEC-F2122968943A}"/>
    <cellStyle name="40% - Accent4 22 3" xfId="4698" xr:uid="{0BDD365B-0051-4576-964A-A5C1A8B7E1ED}"/>
    <cellStyle name="40% - Accent4 22 4" xfId="7994" xr:uid="{AEB77F19-E95C-4758-8D7A-66945680B3F7}"/>
    <cellStyle name="40% - Accent4 23" xfId="1362" xr:uid="{918ABBAD-94B6-44C8-86DC-F70B81880BAE}"/>
    <cellStyle name="40% - Accent4 23 2" xfId="3087" xr:uid="{FAB1B2A9-43B0-45E5-A6D5-4C5A28BECED1}"/>
    <cellStyle name="40% - Accent4 23 2 2" xfId="6380" xr:uid="{42E0A57C-EA9D-46B6-B3CF-7B910FF8F7FE}"/>
    <cellStyle name="40% - Accent4 23 2 3" xfId="9676" xr:uid="{FF0B72C6-8327-46A8-9426-D6FC0BE5E812}"/>
    <cellStyle name="40% - Accent4 23 3" xfId="4713" xr:uid="{38FF7078-89EE-4349-B600-2950E4C7E1A6}"/>
    <cellStyle name="40% - Accent4 23 4" xfId="8009" xr:uid="{ED1735EF-701A-42C7-B366-58C68FF5FBE8}"/>
    <cellStyle name="40% - Accent4 24" xfId="1378" xr:uid="{58EF49D9-9ACB-4478-A1E9-97FD1D45ECD2}"/>
    <cellStyle name="40% - Accent4 24 2" xfId="3102" xr:uid="{3B94392F-5992-436B-AB6C-42F2CEA50CF4}"/>
    <cellStyle name="40% - Accent4 24 2 2" xfId="6395" xr:uid="{886AEF20-D721-4F6B-95A2-F367ED934088}"/>
    <cellStyle name="40% - Accent4 24 2 3" xfId="9691" xr:uid="{DF4B7C16-DB49-45C1-9F13-B9534E189246}"/>
    <cellStyle name="40% - Accent4 24 3" xfId="4728" xr:uid="{360166DA-E3AB-4688-84FD-56FF976DC565}"/>
    <cellStyle name="40% - Accent4 24 4" xfId="8024" xr:uid="{467F9686-C95E-4197-917F-CBBD8430D7B3}"/>
    <cellStyle name="40% - Accent4 25" xfId="1395" xr:uid="{40324090-8AE6-48B4-A239-A1BEFD9F952A}"/>
    <cellStyle name="40% - Accent4 25 2" xfId="3118" xr:uid="{977BC145-AF67-48EC-B608-4A7A6E1D23EB}"/>
    <cellStyle name="40% - Accent4 25 2 2" xfId="6411" xr:uid="{5CA04A8A-D061-465B-AA29-802A11CA29BB}"/>
    <cellStyle name="40% - Accent4 25 2 3" xfId="9707" xr:uid="{3A78DD25-CEF1-4DFF-8855-90F254E1F6FF}"/>
    <cellStyle name="40% - Accent4 25 3" xfId="4744" xr:uid="{7866518D-BFDC-4177-A630-714866295787}"/>
    <cellStyle name="40% - Accent4 25 4" xfId="8040" xr:uid="{1DBF4083-A90C-4E05-B25F-9C49AA991CFC}"/>
    <cellStyle name="40% - Accent4 26" xfId="1417" xr:uid="{3D65B99E-2DCD-4DF7-8862-B57B8609541E}"/>
    <cellStyle name="40% - Accent4 26 2" xfId="3140" xr:uid="{B2C431B1-1522-47B8-8343-B88C16E3C157}"/>
    <cellStyle name="40% - Accent4 26 2 2" xfId="6433" xr:uid="{6CC06061-D713-4492-830E-70784AB48CBE}"/>
    <cellStyle name="40% - Accent4 26 2 3" xfId="9729" xr:uid="{D81537EF-1D5D-42EA-A662-ECB96F884D70}"/>
    <cellStyle name="40% - Accent4 26 3" xfId="4766" xr:uid="{997960F7-CE93-4FDE-88E7-7D33011BAA8C}"/>
    <cellStyle name="40% - Accent4 26 4" xfId="8062" xr:uid="{F36F13BC-D9AD-4A85-9A47-F464E96EDCBA}"/>
    <cellStyle name="40% - Accent4 27" xfId="1432" xr:uid="{BB0842E2-4AA5-460F-B4DA-D8D409C8534B}"/>
    <cellStyle name="40% - Accent4 27 2" xfId="3155" xr:uid="{65BC5749-1BAF-4508-AC81-1751D9CEA170}"/>
    <cellStyle name="40% - Accent4 27 2 2" xfId="6448" xr:uid="{FD0EC9FE-F785-4991-AFA7-F4F0E6586B89}"/>
    <cellStyle name="40% - Accent4 27 2 3" xfId="9744" xr:uid="{E2DA976C-7092-4D3C-B0FD-A6E6DDCDAEAE}"/>
    <cellStyle name="40% - Accent4 27 3" xfId="4781" xr:uid="{2D2AA622-5F32-4DAA-B030-1168291E8718}"/>
    <cellStyle name="40% - Accent4 27 4" xfId="8077" xr:uid="{1C946958-4CD0-4073-8610-6C58E12BAF3F}"/>
    <cellStyle name="40% - Accent4 28" xfId="1447" xr:uid="{18C4347B-F479-414D-B76B-0DB053440188}"/>
    <cellStyle name="40% - Accent4 28 2" xfId="3170" xr:uid="{B1256EFB-EF84-4A7F-B454-C8090DB0885E}"/>
    <cellStyle name="40% - Accent4 28 2 2" xfId="6463" xr:uid="{010FDD79-873C-4B83-A1EE-265F1BB57358}"/>
    <cellStyle name="40% - Accent4 28 2 3" xfId="9759" xr:uid="{7FDA4993-AAC0-4798-8E2D-D6B85BDF7550}"/>
    <cellStyle name="40% - Accent4 28 3" xfId="4796" xr:uid="{F1CCB821-41D8-48F1-978B-F5C6E97E4A0C}"/>
    <cellStyle name="40% - Accent4 28 4" xfId="8092" xr:uid="{58613E58-0B57-4610-A104-3624B3B9350A}"/>
    <cellStyle name="40% - Accent4 29" xfId="1462" xr:uid="{1F357D69-394C-4E2E-8B36-B27B0EA9E3BA}"/>
    <cellStyle name="40% - Accent4 29 2" xfId="3185" xr:uid="{ABBBEF3C-46A1-49CB-8D16-8D43717DF5BB}"/>
    <cellStyle name="40% - Accent4 29 2 2" xfId="6478" xr:uid="{1367BC1A-D89C-46EA-BA4B-A80B044845DE}"/>
    <cellStyle name="40% - Accent4 29 2 3" xfId="9774" xr:uid="{DFB97525-D34F-4FF6-9525-F018D58A3D2E}"/>
    <cellStyle name="40% - Accent4 29 3" xfId="4811" xr:uid="{CBFBF274-0541-4264-9C8A-764144E04A4B}"/>
    <cellStyle name="40% - Accent4 29 4" xfId="8107" xr:uid="{3AD0B385-5B6E-4CE1-BA53-FB07B64078B7}"/>
    <cellStyle name="40% - Accent4 3" xfId="346" xr:uid="{FE98DAC1-3A62-4BEF-9580-C27177703998}"/>
    <cellStyle name="40% - Accent4 3 2" xfId="1025" xr:uid="{8D466748-3AAC-47EA-AC87-B28DF98AC242}"/>
    <cellStyle name="40% - Accent4 3 2 2" xfId="2766" xr:uid="{CD1C00EA-AEFE-4250-84ED-6BD5C4FDF5E6}"/>
    <cellStyle name="40% - Accent4 3 2 2 2" xfId="6059" xr:uid="{0510683A-5814-4AE5-8591-0936F0198BEA}"/>
    <cellStyle name="40% - Accent4 3 2 2 3" xfId="9355" xr:uid="{DE412DBD-7A8D-4211-A9CB-6A7D12DFBFB2}"/>
    <cellStyle name="40% - Accent4 3 2 3" xfId="4392" xr:uid="{CE22CD90-1529-4A4D-8125-DA7BD4995D7B}"/>
    <cellStyle name="40% - Accent4 3 2 4" xfId="7687" xr:uid="{77219BBF-C266-4F59-92E7-A8225DABB560}"/>
    <cellStyle name="40% - Accent4 3 3" xfId="2199" xr:uid="{1C2FC5C8-829C-494A-ADFC-48E870E02A57}"/>
    <cellStyle name="40% - Accent4 3 3 2" xfId="5500" xr:uid="{19A185B0-997C-440E-A3AD-ADF1730CCCC1}"/>
    <cellStyle name="40% - Accent4 3 3 3" xfId="8796" xr:uid="{6B2F73EE-2295-40FF-B021-31EA71EDA29B}"/>
    <cellStyle name="40% - Accent4 3 4" xfId="3834" xr:uid="{B924E047-3361-45FF-A474-36644167DC99}"/>
    <cellStyle name="40% - Accent4 3 5" xfId="7127" xr:uid="{BBAB1F2C-FE24-4CAA-9E02-36AD3FFE8D30}"/>
    <cellStyle name="40% - Accent4 30" xfId="1486" xr:uid="{009DE9A6-B10C-45DC-8EDA-3329CA3659AD}"/>
    <cellStyle name="40% - Accent4 30 2" xfId="3207" xr:uid="{B0C19904-30D1-4D2F-8EF5-E548C48F1A03}"/>
    <cellStyle name="40% - Accent4 30 2 2" xfId="6500" xr:uid="{E416C873-12F6-4513-B545-4DDBF8D240CE}"/>
    <cellStyle name="40% - Accent4 30 2 3" xfId="9796" xr:uid="{6EE95305-6025-4181-AC73-7BA90C4F83F1}"/>
    <cellStyle name="40% - Accent4 30 3" xfId="4833" xr:uid="{02602D6F-0572-448B-909B-4D1182521BEC}"/>
    <cellStyle name="40% - Accent4 30 4" xfId="8129" xr:uid="{41FD9667-155B-441C-8C52-98EC8C804B02}"/>
    <cellStyle name="40% - Accent4 31" xfId="1501" xr:uid="{1D31F85E-40F2-4D0C-B56E-1859D4AD0E06}"/>
    <cellStyle name="40% - Accent4 31 2" xfId="3222" xr:uid="{9DEB2D9F-353C-4F09-82F4-C3FAFC9A0719}"/>
    <cellStyle name="40% - Accent4 31 2 2" xfId="6515" xr:uid="{30C4CD55-3CB4-422A-9771-A116A20E62A7}"/>
    <cellStyle name="40% - Accent4 31 2 3" xfId="9811" xr:uid="{7F3A599B-1CF8-4B53-A155-3F21B1BFAE8E}"/>
    <cellStyle name="40% - Accent4 31 3" xfId="4848" xr:uid="{8202DB56-7666-4546-9087-37C9BA5A3180}"/>
    <cellStyle name="40% - Accent4 31 4" xfId="8144" xr:uid="{1078B34E-39BE-4ED4-8BCD-26B8276A3BF1}"/>
    <cellStyle name="40% - Accent4 32" xfId="1516" xr:uid="{0856F7FA-D893-4FF8-9156-B094532FB13E}"/>
    <cellStyle name="40% - Accent4 32 2" xfId="3237" xr:uid="{28CD21A9-2DBC-43BD-83A4-961C69ABBA97}"/>
    <cellStyle name="40% - Accent4 32 2 2" xfId="6530" xr:uid="{D96B3F30-2A77-46B2-98E4-338E0104FD34}"/>
    <cellStyle name="40% - Accent4 32 2 3" xfId="9826" xr:uid="{1268DF29-2AAA-40C0-ABBC-AC6BE89D78E6}"/>
    <cellStyle name="40% - Accent4 32 3" xfId="4863" xr:uid="{CD9AC467-BA70-4F69-894B-E4DF180E71A6}"/>
    <cellStyle name="40% - Accent4 32 4" xfId="8159" xr:uid="{93492B14-D1AE-4E02-87E5-7F48C33A8AD0}"/>
    <cellStyle name="40% - Accent4 33" xfId="1530" xr:uid="{1E328786-FE3A-4751-8853-26472B644E30}"/>
    <cellStyle name="40% - Accent4 33 2" xfId="3251" xr:uid="{A2BCB900-4892-47C4-9F9C-EF18DF413823}"/>
    <cellStyle name="40% - Accent4 33 2 2" xfId="6544" xr:uid="{CECD8017-6903-4726-80D0-625166A888E0}"/>
    <cellStyle name="40% - Accent4 33 2 3" xfId="9840" xr:uid="{EA9B05F8-A12D-4253-9151-13C7287DCE0C}"/>
    <cellStyle name="40% - Accent4 33 3" xfId="4877" xr:uid="{187F94A3-A123-434D-A145-0C0365FF0D7E}"/>
    <cellStyle name="40% - Accent4 33 4" xfId="8173" xr:uid="{54887F77-7963-485B-8150-F991F86CA6FC}"/>
    <cellStyle name="40% - Accent4 34" xfId="1550" xr:uid="{22A306DD-42CD-411A-B28B-7F1714523F7F}"/>
    <cellStyle name="40% - Accent4 34 2" xfId="3271" xr:uid="{E3EF4B99-A500-4343-B1CE-52ED4E5F1439}"/>
    <cellStyle name="40% - Accent4 34 2 2" xfId="6564" xr:uid="{14BBD9F7-E147-4F95-84CE-17CB111B0601}"/>
    <cellStyle name="40% - Accent4 34 2 3" xfId="9860" xr:uid="{79431D21-3B63-4E1B-B648-EC05430CB0BC}"/>
    <cellStyle name="40% - Accent4 34 3" xfId="4897" xr:uid="{461B5916-C4DD-451D-AB53-6FA92DF1F4A1}"/>
    <cellStyle name="40% - Accent4 34 4" xfId="8193" xr:uid="{C95B1C4B-A41D-47B7-8396-4A2B4967739F}"/>
    <cellStyle name="40% - Accent4 35" xfId="1565" xr:uid="{480EA30E-CE11-4675-BEAE-AFD0FCCBFFCD}"/>
    <cellStyle name="40% - Accent4 35 2" xfId="3286" xr:uid="{BB53D31B-2A83-431F-B5BB-482CCC5169D1}"/>
    <cellStyle name="40% - Accent4 35 2 2" xfId="6579" xr:uid="{D3ADF4D2-5B2E-4E0D-9B86-B07EB1C0562A}"/>
    <cellStyle name="40% - Accent4 35 2 3" xfId="9875" xr:uid="{62AAB927-AFB5-48F3-ABA2-25E767EDEDAD}"/>
    <cellStyle name="40% - Accent4 35 3" xfId="4912" xr:uid="{43BFA32B-787F-4C74-A3FF-C6A3AFDE67C9}"/>
    <cellStyle name="40% - Accent4 35 4" xfId="8208" xr:uid="{37D65F59-58E4-41C4-BB25-BCC11E0BD78E}"/>
    <cellStyle name="40% - Accent4 36" xfId="1580" xr:uid="{A76D6BEC-A9B1-4D58-BDA0-B78496822FA0}"/>
    <cellStyle name="40% - Accent4 36 2" xfId="3301" xr:uid="{88154A3C-364F-45CB-AC19-70EF5A9EB718}"/>
    <cellStyle name="40% - Accent4 36 2 2" xfId="6594" xr:uid="{76FD3549-7ADB-4929-8278-023D725D47C8}"/>
    <cellStyle name="40% - Accent4 36 2 3" xfId="9890" xr:uid="{87B2A84C-9338-4709-9A7A-78D2A17A7504}"/>
    <cellStyle name="40% - Accent4 36 3" xfId="4927" xr:uid="{2FFAC9D6-D985-4BC3-BFD6-377DD9F88032}"/>
    <cellStyle name="40% - Accent4 36 4" xfId="8223" xr:uid="{35E941B8-A957-4515-9AE2-223C81C5CA84}"/>
    <cellStyle name="40% - Accent4 37" xfId="1595" xr:uid="{7CBDCDC8-E203-45B0-955A-4D4989F20579}"/>
    <cellStyle name="40% - Accent4 37 2" xfId="3316" xr:uid="{AE43CE94-B54B-43C4-8D53-008FD816DED7}"/>
    <cellStyle name="40% - Accent4 37 2 2" xfId="6609" xr:uid="{61B89AD6-0F72-48FB-9F57-FFADD83C5F30}"/>
    <cellStyle name="40% - Accent4 37 2 3" xfId="9905" xr:uid="{4CE22475-51EE-4C36-AFBC-6A371061DA93}"/>
    <cellStyle name="40% - Accent4 37 3" xfId="4942" xr:uid="{A5684875-5322-4986-9173-0320F318F600}"/>
    <cellStyle name="40% - Accent4 37 4" xfId="8238" xr:uid="{465AAE25-D9BC-40FA-A612-F17438FA2947}"/>
    <cellStyle name="40% - Accent4 38" xfId="1610" xr:uid="{3A515D69-F5A5-49CE-B766-206306126382}"/>
    <cellStyle name="40% - Accent4 38 2" xfId="3331" xr:uid="{FD4C14D0-F42F-43DA-B128-C916900AC42A}"/>
    <cellStyle name="40% - Accent4 38 2 2" xfId="6624" xr:uid="{602003DF-8384-487A-8DB4-3F3CD5E0D7C8}"/>
    <cellStyle name="40% - Accent4 38 2 3" xfId="9920" xr:uid="{6E909435-9746-4208-A9CB-DDD8F1D95324}"/>
    <cellStyle name="40% - Accent4 38 3" xfId="4957" xr:uid="{848DF847-9D6A-4FBF-ABB3-7D1881C15634}"/>
    <cellStyle name="40% - Accent4 38 4" xfId="8253" xr:uid="{C8F7A923-E59E-43DF-BA7F-7152D2ED3950}"/>
    <cellStyle name="40% - Accent4 39" xfId="1634" xr:uid="{B0A6A7D4-04CE-46AC-8791-976297D225F0}"/>
    <cellStyle name="40% - Accent4 39 2" xfId="3353" xr:uid="{AFFAF6D2-9D07-4C9E-A168-C52DFDDB899D}"/>
    <cellStyle name="40% - Accent4 39 2 2" xfId="6646" xr:uid="{8A87132F-E906-4669-93F6-43BD90A24791}"/>
    <cellStyle name="40% - Accent4 39 2 3" xfId="9942" xr:uid="{08996B06-02DF-4980-990C-10CBF9942B95}"/>
    <cellStyle name="40% - Accent4 39 3" xfId="4979" xr:uid="{C0FE35E4-308A-46CE-A264-F07195499560}"/>
    <cellStyle name="40% - Accent4 39 4" xfId="8275" xr:uid="{688C80C6-81FC-414F-8277-D41FA0637903}"/>
    <cellStyle name="40% - Accent4 4" xfId="435" xr:uid="{F9FC0E21-F704-4D5A-8209-A5AE566AA54A}"/>
    <cellStyle name="40% - Accent4 4 2" xfId="1044" xr:uid="{71B7C9CF-DEA6-4DA3-BD2A-754D84BF1E49}"/>
    <cellStyle name="40% - Accent4 4 2 2" xfId="2783" xr:uid="{EC3F744F-018A-40F6-9BB3-B6C00E9ACB67}"/>
    <cellStyle name="40% - Accent4 4 2 2 2" xfId="6076" xr:uid="{2E8C881A-6D5D-4454-9EED-138EC2115FA1}"/>
    <cellStyle name="40% - Accent4 4 2 2 3" xfId="9372" xr:uid="{5621398B-6F4D-4D31-ABE0-DFABBC1C32D3}"/>
    <cellStyle name="40% - Accent4 4 2 3" xfId="4409" xr:uid="{01EF24F8-3B8C-4FAE-8A24-27CE8C7B542F}"/>
    <cellStyle name="40% - Accent4 4 2 4" xfId="7704" xr:uid="{BE1182EC-303C-4E0C-9BC4-7C45B1CE2B0B}"/>
    <cellStyle name="40% - Accent4 4 3" xfId="2233" xr:uid="{80B025DE-C92C-4F5E-8FDE-C6687A3D72D1}"/>
    <cellStyle name="40% - Accent4 4 3 2" xfId="5533" xr:uid="{C3C68573-A22A-46A5-9CF6-2EA3EB1EC569}"/>
    <cellStyle name="40% - Accent4 4 3 3" xfId="8829" xr:uid="{1444E8AC-B6FF-4156-84F5-B6FFA07BBD76}"/>
    <cellStyle name="40% - Accent4 4 4" xfId="3867" xr:uid="{3DFC3891-48CA-4CC0-B0FF-62DADB1F4A50}"/>
    <cellStyle name="40% - Accent4 4 5" xfId="7160" xr:uid="{E5CA5411-8282-4AF5-BE43-C972B0835368}"/>
    <cellStyle name="40% - Accent4 40" xfId="1649" xr:uid="{E57B3012-D778-4A08-A8E6-1776ED42091D}"/>
    <cellStyle name="40% - Accent4 40 2" xfId="3368" xr:uid="{75C5FF1E-D671-4EED-A597-CC0A6FB29B3A}"/>
    <cellStyle name="40% - Accent4 40 2 2" xfId="6661" xr:uid="{361A397D-5A29-49E6-88C6-5EED7D35E62C}"/>
    <cellStyle name="40% - Accent4 40 2 3" xfId="9957" xr:uid="{0074D7C3-7C20-40D0-A42F-DB0420E3324C}"/>
    <cellStyle name="40% - Accent4 40 3" xfId="4994" xr:uid="{E1DC7CF5-248C-4255-8FA4-D6263BCA0E64}"/>
    <cellStyle name="40% - Accent4 40 4" xfId="8290" xr:uid="{2E6B1868-4F80-4108-85F8-7C7ECF00FDA9}"/>
    <cellStyle name="40% - Accent4 41" xfId="1664" xr:uid="{5EF1018A-6A6C-409D-B812-FBD83EACBA41}"/>
    <cellStyle name="40% - Accent4 41 2" xfId="3383" xr:uid="{796B1D90-2F95-4741-8DE0-DC982100B539}"/>
    <cellStyle name="40% - Accent4 41 2 2" xfId="6676" xr:uid="{C99A1285-1C6C-46F9-979F-C6778E3D6659}"/>
    <cellStyle name="40% - Accent4 41 2 3" xfId="9972" xr:uid="{6B97B753-AA70-4D46-9EE4-74CCC3457F27}"/>
    <cellStyle name="40% - Accent4 41 3" xfId="5009" xr:uid="{54B900DC-2269-40D9-9AC6-3BF5EF9BCAC7}"/>
    <cellStyle name="40% - Accent4 41 4" xfId="8305" xr:uid="{44629589-0FD6-4E04-81B3-1B732C415CA6}"/>
    <cellStyle name="40% - Accent4 42" xfId="1679" xr:uid="{402799E7-D07E-43B9-A437-7D85E85EA606}"/>
    <cellStyle name="40% - Accent4 42 2" xfId="3398" xr:uid="{F5BC1183-D4C8-4C80-A309-BDDF0704F2CB}"/>
    <cellStyle name="40% - Accent4 42 2 2" xfId="6691" xr:uid="{A5FC9F81-C9BF-4290-8654-9924638611DC}"/>
    <cellStyle name="40% - Accent4 42 2 3" xfId="9987" xr:uid="{B1ACF0A8-0B6D-42F1-A144-5E3917D80354}"/>
    <cellStyle name="40% - Accent4 42 3" xfId="5024" xr:uid="{43806E39-52B0-4168-AF2C-E541A8A8BE05}"/>
    <cellStyle name="40% - Accent4 42 4" xfId="8320" xr:uid="{68A569FF-BB9F-4D6A-BC1D-D42343D215B8}"/>
    <cellStyle name="40% - Accent4 43" xfId="1701" xr:uid="{030B0A89-8890-4225-B210-A0009A05BB3C}"/>
    <cellStyle name="40% - Accent4 43 2" xfId="3420" xr:uid="{E1412CFA-E531-4544-AD2C-751506BE06BA}"/>
    <cellStyle name="40% - Accent4 43 2 2" xfId="6713" xr:uid="{237F2F75-8E1B-4D91-BD34-A309EE8D6EEB}"/>
    <cellStyle name="40% - Accent4 43 2 3" xfId="10009" xr:uid="{EBCD67B2-3AEB-476F-818C-D0BD7FA622E2}"/>
    <cellStyle name="40% - Accent4 43 3" xfId="5046" xr:uid="{F1408C10-9FB6-4871-8983-C546DDE1C698}"/>
    <cellStyle name="40% - Accent4 43 4" xfId="8342" xr:uid="{4E202133-D34E-498C-8DA2-41C3D4ABCEC7}"/>
    <cellStyle name="40% - Accent4 44" xfId="1716" xr:uid="{52ABA52B-6B58-48E7-9DFB-F9B32494D221}"/>
    <cellStyle name="40% - Accent4 44 2" xfId="3435" xr:uid="{19B09B30-12AC-4D93-8635-854125DA5D1C}"/>
    <cellStyle name="40% - Accent4 44 2 2" xfId="6728" xr:uid="{59F5F4BD-28FC-46BC-ABCF-87428ECA77B3}"/>
    <cellStyle name="40% - Accent4 44 2 3" xfId="10024" xr:uid="{E037262E-796B-495F-947D-C873612C98CE}"/>
    <cellStyle name="40% - Accent4 44 3" xfId="5061" xr:uid="{F387A11E-F1F8-4DE7-AAB6-302933A5A8DD}"/>
    <cellStyle name="40% - Accent4 44 4" xfId="8357" xr:uid="{8DBB6322-C4EF-4C48-BD95-67A051F1C68A}"/>
    <cellStyle name="40% - Accent4 45" xfId="1731" xr:uid="{E8F5BE21-2645-44B7-ABCD-AE5273D836BB}"/>
    <cellStyle name="40% - Accent4 45 2" xfId="3450" xr:uid="{794F6105-E5D4-47A0-99F3-15B77B155D19}"/>
    <cellStyle name="40% - Accent4 45 2 2" xfId="6743" xr:uid="{2AC731EE-F53C-4112-8AEB-3FA283CD3891}"/>
    <cellStyle name="40% - Accent4 45 2 3" xfId="10039" xr:uid="{1A6CACDF-96F4-4C95-B88F-6457030506E4}"/>
    <cellStyle name="40% - Accent4 45 3" xfId="5076" xr:uid="{20F4EAAD-366D-4983-8265-A0FAF7B85F86}"/>
    <cellStyle name="40% - Accent4 45 4" xfId="8372" xr:uid="{1FADA71B-1997-460C-B9A9-3FABDE7F3BA2}"/>
    <cellStyle name="40% - Accent4 46" xfId="1746" xr:uid="{22413D76-43A2-4F67-8620-C7167633DC39}"/>
    <cellStyle name="40% - Accent4 46 2" xfId="3465" xr:uid="{520F5A68-23FA-4F15-9CBB-BD319BC3CA67}"/>
    <cellStyle name="40% - Accent4 46 2 2" xfId="6758" xr:uid="{2899FC9C-C11C-4B21-905A-7F6540194FB0}"/>
    <cellStyle name="40% - Accent4 46 2 3" xfId="10054" xr:uid="{291D94D7-2385-4822-AF8D-F71C7ECBC01D}"/>
    <cellStyle name="40% - Accent4 46 3" xfId="5091" xr:uid="{8D6D166E-1162-4751-8C26-CC7483D465D3}"/>
    <cellStyle name="40% - Accent4 46 4" xfId="8387" xr:uid="{F54105DD-1AD4-491C-9347-9A1A4C2C9D1F}"/>
    <cellStyle name="40% - Accent4 47" xfId="1761" xr:uid="{3A091BF2-F353-403A-B078-462B593104A8}"/>
    <cellStyle name="40% - Accent4 47 2" xfId="3480" xr:uid="{AB8500E4-6AB5-4BE9-90A4-E6E8788DCB16}"/>
    <cellStyle name="40% - Accent4 47 2 2" xfId="6773" xr:uid="{E4C6BAE3-5FBC-4A17-8DF1-FEDFE8442F48}"/>
    <cellStyle name="40% - Accent4 47 2 3" xfId="10069" xr:uid="{4BAD74A4-6594-4B69-B9DB-B67595AB22EF}"/>
    <cellStyle name="40% - Accent4 47 3" xfId="5106" xr:uid="{1CE212D0-AAF4-46FF-865A-8B33CDBE5E90}"/>
    <cellStyle name="40% - Accent4 47 4" xfId="8402" xr:uid="{B21EC1C5-F113-45B7-B90A-800F34795150}"/>
    <cellStyle name="40% - Accent4 48" xfId="1786" xr:uid="{AC7A68D4-BEE2-4C9F-B469-DFD2CD4E5FF8}"/>
    <cellStyle name="40% - Accent4 48 2" xfId="3502" xr:uid="{9E91999F-7388-41B4-90D3-2531A1370E99}"/>
    <cellStyle name="40% - Accent4 48 2 2" xfId="6795" xr:uid="{7F21DEB1-9AB7-4EFB-9D77-E276E75F8539}"/>
    <cellStyle name="40% - Accent4 48 2 3" xfId="10091" xr:uid="{FBBF94D1-E610-42F2-8E1D-C50D4B4C0513}"/>
    <cellStyle name="40% - Accent4 48 3" xfId="5128" xr:uid="{2BBFAA34-5A51-4D42-A2D1-BA6B2D3500C4}"/>
    <cellStyle name="40% - Accent4 48 4" xfId="8424" xr:uid="{5CC997D3-F781-41B6-A352-7AB166FB37B3}"/>
    <cellStyle name="40% - Accent4 49" xfId="1801" xr:uid="{7DE5EB5D-1BEE-47F2-B55B-60923C73FD0C}"/>
    <cellStyle name="40% - Accent4 49 2" xfId="3517" xr:uid="{C311DAD2-093E-4DBC-8423-657EF1C83F1D}"/>
    <cellStyle name="40% - Accent4 49 2 2" xfId="6810" xr:uid="{036FA093-E67A-4E19-8770-A1943CC82369}"/>
    <cellStyle name="40% - Accent4 49 2 3" xfId="10106" xr:uid="{02D51836-555D-48F6-B6CC-1B852EEAF2EF}"/>
    <cellStyle name="40% - Accent4 49 3" xfId="5143" xr:uid="{F652057F-C806-450E-947A-557728F8BB8B}"/>
    <cellStyle name="40% - Accent4 49 4" xfId="8439" xr:uid="{4D89BE74-4AD6-4E7D-987E-43E9BC3899DB}"/>
    <cellStyle name="40% - Accent4 5" xfId="468" xr:uid="{9D22F95E-236F-4C31-8F4A-8C3415CDE99A}"/>
    <cellStyle name="40% - Accent4 5 2" xfId="1059" xr:uid="{530BEB89-CFC2-47DE-A68F-113BF53ABA30}"/>
    <cellStyle name="40% - Accent4 5 2 2" xfId="2798" xr:uid="{E9613E31-0918-4448-9FB3-4EC6376F0EF0}"/>
    <cellStyle name="40% - Accent4 5 2 2 2" xfId="6091" xr:uid="{8F795C0E-0B50-437E-BE1C-6B4775D246C1}"/>
    <cellStyle name="40% - Accent4 5 2 2 3" xfId="9387" xr:uid="{97FE12A3-8B56-4738-872D-3ACA7300F649}"/>
    <cellStyle name="40% - Accent4 5 2 3" xfId="4424" xr:uid="{8190CB8F-9F15-466B-86A5-E1C9EA2E7955}"/>
    <cellStyle name="40% - Accent4 5 2 4" xfId="7719" xr:uid="{B7E8F1E1-4173-4E09-94B4-39989A7719C9}"/>
    <cellStyle name="40% - Accent4 5 3" xfId="2266" xr:uid="{B1DF888D-54A6-4701-AC0C-022B9740A1DE}"/>
    <cellStyle name="40% - Accent4 5 3 2" xfId="5566" xr:uid="{2DB5F739-581D-4351-8FD4-AE851889082D}"/>
    <cellStyle name="40% - Accent4 5 3 3" xfId="8862" xr:uid="{D706FEF5-BDE4-4E51-916B-62B0F766479B}"/>
    <cellStyle name="40% - Accent4 5 4" xfId="3900" xr:uid="{328277DA-3B7D-471E-8B94-9717F6B4946C}"/>
    <cellStyle name="40% - Accent4 5 5" xfId="7193" xr:uid="{9477C4A0-7C66-4ADA-A76C-9F6745F62C0A}"/>
    <cellStyle name="40% - Accent4 50" xfId="1819" xr:uid="{E7EA9794-7C00-4551-B5C3-A93122EED101}"/>
    <cellStyle name="40% - Accent4 50 2" xfId="3532" xr:uid="{148F89DD-8F1C-418B-B85D-DD8BD398C319}"/>
    <cellStyle name="40% - Accent4 50 2 2" xfId="6825" xr:uid="{CE5310DC-A1BF-4E3E-B34E-AEB63F32B881}"/>
    <cellStyle name="40% - Accent4 50 2 3" xfId="10121" xr:uid="{806CED9F-AAC2-4A3B-B269-5DE8B31C304F}"/>
    <cellStyle name="40% - Accent4 50 3" xfId="5158" xr:uid="{B4EB3D19-0D4B-451F-864F-827C1D7CFA03}"/>
    <cellStyle name="40% - Accent4 50 4" xfId="8454" xr:uid="{0F73E3D1-BFA0-4D80-867C-1BD8ED55DE27}"/>
    <cellStyle name="40% - Accent4 51" xfId="1834" xr:uid="{30D4C66F-C3B4-4106-AF68-9B409B5BF774}"/>
    <cellStyle name="40% - Accent4 51 2" xfId="3547" xr:uid="{25D14FD3-84CB-433A-9F29-42920291F95B}"/>
    <cellStyle name="40% - Accent4 51 2 2" xfId="6840" xr:uid="{D47C2F90-7C61-4B1E-9FF9-E3CC451F2ABE}"/>
    <cellStyle name="40% - Accent4 51 2 3" xfId="10136" xr:uid="{4AECB9C0-CD68-443E-B5BA-C02AEF0451C4}"/>
    <cellStyle name="40% - Accent4 51 3" xfId="5173" xr:uid="{6BBFC0D7-D6AA-4895-8B31-B4F5A5CF4BF6}"/>
    <cellStyle name="40% - Accent4 51 4" xfId="8469" xr:uid="{1D5CAA3A-8942-4267-BF2E-0ABD44AAEAAF}"/>
    <cellStyle name="40% - Accent4 52" xfId="1856" xr:uid="{8998CF7E-A7C7-441D-A5D7-4546DA01A429}"/>
    <cellStyle name="40% - Accent4 52 2" xfId="3569" xr:uid="{69B86C82-3538-4B97-9E94-E79DA1B45C79}"/>
    <cellStyle name="40% - Accent4 52 2 2" xfId="6862" xr:uid="{A1D9F98A-AD9E-4CE3-9851-590D70AD7718}"/>
    <cellStyle name="40% - Accent4 52 2 3" xfId="10158" xr:uid="{DA4F056C-9797-4C64-9E0A-D5935541E655}"/>
    <cellStyle name="40% - Accent4 52 3" xfId="5195" xr:uid="{46091963-63B4-4D35-B0D6-88A007BB8DD7}"/>
    <cellStyle name="40% - Accent4 52 4" xfId="8491" xr:uid="{2E521B43-FCCD-488B-A13C-5B110EF19E35}"/>
    <cellStyle name="40% - Accent4 53" xfId="1871" xr:uid="{A98C9AB4-7EFA-45B5-9D37-27AD90041E53}"/>
    <cellStyle name="40% - Accent4 53 2" xfId="3584" xr:uid="{EECDC88D-1AC8-4169-B2C2-F1CEABBDA04E}"/>
    <cellStyle name="40% - Accent4 53 2 2" xfId="6877" xr:uid="{07E1464A-198F-4134-AC72-69945ACE34BF}"/>
    <cellStyle name="40% - Accent4 53 2 3" xfId="10173" xr:uid="{6EBC0CFD-918F-4B08-9B1B-78F72CED0653}"/>
    <cellStyle name="40% - Accent4 53 3" xfId="5210" xr:uid="{5982E567-F6C7-4E7D-A7A1-DD3D4898271D}"/>
    <cellStyle name="40% - Accent4 53 4" xfId="8506" xr:uid="{82585A7B-71C6-4314-83EE-C98866854594}"/>
    <cellStyle name="40% - Accent4 54" xfId="1889" xr:uid="{4944F675-6261-4400-BA53-83E8F197B938}"/>
    <cellStyle name="40% - Accent4 54 2" xfId="3599" xr:uid="{EF79868C-71F7-41E6-BF2F-7C545E8B88DC}"/>
    <cellStyle name="40% - Accent4 54 2 2" xfId="6892" xr:uid="{2D9FC96C-5C6F-4EF3-B1AF-A2A074AA334E}"/>
    <cellStyle name="40% - Accent4 54 2 3" xfId="10188" xr:uid="{2A547DAD-5A23-4778-BD9B-482F7DD4FB4D}"/>
    <cellStyle name="40% - Accent4 54 3" xfId="5225" xr:uid="{19F66C35-9368-48B3-8FDC-DE63AAB0AA7B}"/>
    <cellStyle name="40% - Accent4 54 4" xfId="8521" xr:uid="{DD804770-D25E-4A9E-A17F-3713366B278D}"/>
    <cellStyle name="40% - Accent4 55" xfId="1904" xr:uid="{5EA41730-9FAC-406B-8CE1-E90338789FA9}"/>
    <cellStyle name="40% - Accent4 55 2" xfId="3614" xr:uid="{2D640B57-0346-4A19-80AB-07CEFB8B5FDF}"/>
    <cellStyle name="40% - Accent4 55 2 2" xfId="6907" xr:uid="{4CA68A75-AEC8-4A27-B744-0151D46B97B3}"/>
    <cellStyle name="40% - Accent4 55 2 3" xfId="10203" xr:uid="{C20F962C-F789-4AF0-93C2-ECF4B74AFCA6}"/>
    <cellStyle name="40% - Accent4 55 3" xfId="5240" xr:uid="{33B73041-1552-4EC9-A04B-B582E86F8B37}"/>
    <cellStyle name="40% - Accent4 55 4" xfId="8536" xr:uid="{4960D704-57EE-4F97-B5EE-20EE75CE31D5}"/>
    <cellStyle name="40% - Accent4 56" xfId="1926" xr:uid="{9B955E54-548E-4AA7-B22A-B5C9EFE5C057}"/>
    <cellStyle name="40% - Accent4 56 2" xfId="3635" xr:uid="{5A771872-53E8-45D0-BAD4-9789E7059024}"/>
    <cellStyle name="40% - Accent4 56 2 2" xfId="6928" xr:uid="{869D6365-4814-43DC-B708-A5A5813E74A7}"/>
    <cellStyle name="40% - Accent4 56 2 3" xfId="10224" xr:uid="{38B4D303-86C8-4099-9F45-B76B417E310F}"/>
    <cellStyle name="40% - Accent4 56 3" xfId="5261" xr:uid="{82E94FE4-5C00-48EF-9033-0EF2501D4634}"/>
    <cellStyle name="40% - Accent4 56 4" xfId="8557" xr:uid="{528FA47F-B14A-4272-93C1-F346DD749E88}"/>
    <cellStyle name="40% - Accent4 57" xfId="1949" xr:uid="{056DAE08-FB92-46D0-812D-292136F17868}"/>
    <cellStyle name="40% - Accent4 57 2" xfId="3654" xr:uid="{A28C71E7-1288-438A-9B56-CB1CEBBB4E90}"/>
    <cellStyle name="40% - Accent4 57 2 2" xfId="6947" xr:uid="{476A1A23-9689-4F31-8D38-25BC0F479C2E}"/>
    <cellStyle name="40% - Accent4 57 2 3" xfId="10243" xr:uid="{9870ED8E-CB68-4114-905A-0ECE2125417F}"/>
    <cellStyle name="40% - Accent4 57 3" xfId="5280" xr:uid="{0A548832-E385-4B6C-993E-AD68535C19DA}"/>
    <cellStyle name="40% - Accent4 57 4" xfId="8576" xr:uid="{C1AF6601-F4A1-4C24-9726-3D9F552A0E79}"/>
    <cellStyle name="40% - Accent4 58" xfId="1972" xr:uid="{0F91A3CF-299D-4EC4-B5D9-79D5C140DE3D}"/>
    <cellStyle name="40% - Accent4 58 2" xfId="3674" xr:uid="{B9794E71-C89C-4EB7-A4FC-0841AD38EEA0}"/>
    <cellStyle name="40% - Accent4 58 2 2" xfId="6967" xr:uid="{EA59654E-A1D5-45DE-83EE-CB7DA93A2DC1}"/>
    <cellStyle name="40% - Accent4 58 2 3" xfId="10263" xr:uid="{33FD7249-FDF7-4104-805E-81A1F7511C79}"/>
    <cellStyle name="40% - Accent4 58 3" xfId="5300" xr:uid="{499EDC34-2DE5-45FC-8378-6CBF5BEB7B7B}"/>
    <cellStyle name="40% - Accent4 58 4" xfId="8596" xr:uid="{609847D4-1761-4EA6-ABBA-C1452AE4A380}"/>
    <cellStyle name="40% - Accent4 59" xfId="1989" xr:uid="{7D7EC642-3812-47C7-A25C-E63CAF397438}"/>
    <cellStyle name="40% - Accent4 59 2" xfId="3689" xr:uid="{91684E4F-45B5-4C01-899A-67464E2AD4E0}"/>
    <cellStyle name="40% - Accent4 59 2 2" xfId="6982" xr:uid="{FC29249A-2986-406F-BEE8-16E4B245A36D}"/>
    <cellStyle name="40% - Accent4 59 2 3" xfId="10278" xr:uid="{913F4511-0F3C-4350-BDF3-FA06E2B85B38}"/>
    <cellStyle name="40% - Accent4 59 3" xfId="5315" xr:uid="{2819B6BD-735E-4B3F-AE06-E8F562EAEDD7}"/>
    <cellStyle name="40% - Accent4 59 4" xfId="8611" xr:uid="{92587B70-C8AF-4248-BD7D-35952194743A}"/>
    <cellStyle name="40% - Accent4 6" xfId="492" xr:uid="{02D1CC31-78F6-4F0F-96BC-B739F4434C14}"/>
    <cellStyle name="40% - Accent4 6 2" xfId="1074" xr:uid="{AFE1A604-3538-4363-B612-617B0EAEB9D1}"/>
    <cellStyle name="40% - Accent4 6 2 2" xfId="2813" xr:uid="{E218C224-7A9B-43F8-A665-803F4477360A}"/>
    <cellStyle name="40% - Accent4 6 2 2 2" xfId="6106" xr:uid="{EFFAE242-4CED-4652-8122-F9418BA7DA9D}"/>
    <cellStyle name="40% - Accent4 6 2 2 3" xfId="9402" xr:uid="{346A753B-0836-44F4-B35E-FF511A354600}"/>
    <cellStyle name="40% - Accent4 6 2 3" xfId="4439" xr:uid="{60B05FA7-6707-404D-92FC-AFB02B434750}"/>
    <cellStyle name="40% - Accent4 6 2 4" xfId="7734" xr:uid="{A985B539-9C12-42F0-B03B-635C2363F0B9}"/>
    <cellStyle name="40% - Accent4 6 3" xfId="2290" xr:uid="{04171632-EEDE-4839-8261-704C773E95D2}"/>
    <cellStyle name="40% - Accent4 6 3 2" xfId="5590" xr:uid="{DC1F6D9B-4CF0-460B-AB3F-5592FF62CD15}"/>
    <cellStyle name="40% - Accent4 6 3 3" xfId="8886" xr:uid="{AB7571E6-85E2-47B5-BD55-D7C7C5FABF0F}"/>
    <cellStyle name="40% - Accent4 6 4" xfId="3924" xr:uid="{A7F2C542-985C-4381-B618-E3D5380D6AD4}"/>
    <cellStyle name="40% - Accent4 6 5" xfId="7217" xr:uid="{1F4EDD41-B965-477A-9502-7932121BF71C}"/>
    <cellStyle name="40% - Accent4 60" xfId="2004" xr:uid="{ABD110A3-241E-40B6-9682-A4ECE441AF34}"/>
    <cellStyle name="40% - Accent4 60 2" xfId="3703" xr:uid="{228BB26D-0C84-4C4A-8884-1029C4189850}"/>
    <cellStyle name="40% - Accent4 60 2 2" xfId="6996" xr:uid="{3EFE4586-F9A5-41C8-A435-7F665D282280}"/>
    <cellStyle name="40% - Accent4 60 2 3" xfId="10292" xr:uid="{F7A5F95C-0407-45CC-BAF8-6F76A9B24495}"/>
    <cellStyle name="40% - Accent4 60 3" xfId="5329" xr:uid="{AA6A90D3-18F4-4984-9650-93352A355F39}"/>
    <cellStyle name="40% - Accent4 60 4" xfId="8625" xr:uid="{FB70BED0-F8A3-4996-8C84-E066A625E16C}"/>
    <cellStyle name="40% - Accent4 61" xfId="2025" xr:uid="{1AD50F7E-4DDD-4833-92EB-CAE5251CE0DE}"/>
    <cellStyle name="40% - Accent4 61 2" xfId="3723" xr:uid="{774C4E40-B371-458F-AF7A-7F02A5B77912}"/>
    <cellStyle name="40% - Accent4 61 2 2" xfId="7016" xr:uid="{E5CA7CC0-159E-457B-A1F2-5537A46CD4BC}"/>
    <cellStyle name="40% - Accent4 61 2 3" xfId="10312" xr:uid="{09DBBF26-D7A2-40A9-B37E-67878DA4D71A}"/>
    <cellStyle name="40% - Accent4 61 3" xfId="5349" xr:uid="{341370DE-A693-438B-BCCD-00348546C767}"/>
    <cellStyle name="40% - Accent4 61 4" xfId="8645" xr:uid="{BB2FC829-E2A1-45B9-BD19-22F8E7BEAC6F}"/>
    <cellStyle name="40% - Accent4 62" xfId="2040" xr:uid="{9C85518B-27BA-4C37-9969-04F1CBB57353}"/>
    <cellStyle name="40% - Accent4 62 2" xfId="3738" xr:uid="{1B1A6F30-D972-4EED-A7D2-956CEF1FD4AF}"/>
    <cellStyle name="40% - Accent4 62 2 2" xfId="7031" xr:uid="{F5232A1D-37E1-4A68-8E38-49FE009FA01B}"/>
    <cellStyle name="40% - Accent4 62 2 3" xfId="10327" xr:uid="{7BF90858-47A6-410B-AD5F-3DB37B35BC2F}"/>
    <cellStyle name="40% - Accent4 62 3" xfId="5364" xr:uid="{5077E2EC-14EC-4241-A7A8-2888B268F30E}"/>
    <cellStyle name="40% - Accent4 62 4" xfId="8660" xr:uid="{15B6A9D8-ADCC-40E6-BB53-ED5107B6DC3B}"/>
    <cellStyle name="40% - Accent4 63" xfId="2054" xr:uid="{ED4FCC8B-96F4-4B06-B0AE-E669BF9EEE65}"/>
    <cellStyle name="40% - Accent4 63 2" xfId="3752" xr:uid="{1EB89EC8-3998-4CFC-A590-6AEC27C6E33D}"/>
    <cellStyle name="40% - Accent4 63 2 2" xfId="7045" xr:uid="{DAACD255-30BB-4399-8486-B8ADCC61B2F7}"/>
    <cellStyle name="40% - Accent4 63 2 3" xfId="10341" xr:uid="{FACFA36D-B5A9-4AB7-8A66-E2AAA7317926}"/>
    <cellStyle name="40% - Accent4 63 3" xfId="5378" xr:uid="{198EFDBA-14FE-4D4E-9BB4-61A8E0935DE9}"/>
    <cellStyle name="40% - Accent4 63 4" xfId="8674" xr:uid="{08FFC11E-722B-4B90-BF7E-F41D9FEDEAAD}"/>
    <cellStyle name="40% - Accent4 64" xfId="974" xr:uid="{CE4C3162-7B85-4479-8DB6-5AA89D66D604}"/>
    <cellStyle name="40% - Accent4 65" xfId="2091" xr:uid="{047632CA-B331-421F-AA65-91B43DAA6A09}"/>
    <cellStyle name="40% - Accent4 65 2" xfId="5414" xr:uid="{54EAE3D1-7ED0-40DB-AA6A-0112C604E721}"/>
    <cellStyle name="40% - Accent4 65 3" xfId="8710" xr:uid="{5AE44E1D-948F-4638-AB6D-58F528A6CEE4}"/>
    <cellStyle name="40% - Accent4 66" xfId="2148" xr:uid="{03F84EC9-A6DD-4F21-AEC3-8418561AEF85}"/>
    <cellStyle name="40% - Accent4 66 2" xfId="5452" xr:uid="{FB48A18A-52C0-4641-86A3-D2C498336D49}"/>
    <cellStyle name="40% - Accent4 66 3" xfId="8748" xr:uid="{D5CA38AC-29EF-4E1C-BA9A-10D603BD1C9A}"/>
    <cellStyle name="40% - Accent4 67" xfId="3788" xr:uid="{07D62E53-8BEF-4A3A-A6F1-CA218C04DA44}"/>
    <cellStyle name="40% - Accent4 67 2" xfId="10377" xr:uid="{2F1C8E83-295A-4008-B547-B94796B07698}"/>
    <cellStyle name="40% - Accent4 68" xfId="10431" xr:uid="{2BCD4C61-88EC-41FD-A3B0-922725013778}"/>
    <cellStyle name="40% - Accent4 69" xfId="10472" xr:uid="{22F61C4F-5161-4B8A-9DF9-8FD2C358A1F9}"/>
    <cellStyle name="40% - Accent4 7" xfId="538" xr:uid="{85660E3C-E866-4275-8C17-5A6F7418EE68}"/>
    <cellStyle name="40% - Accent4 7 2" xfId="1091" xr:uid="{37CB3F00-C3DD-4C6A-AE56-2624245FD265}"/>
    <cellStyle name="40% - Accent4 7 2 2" xfId="2829" xr:uid="{70738528-9677-4CA5-9F43-8508D56722EA}"/>
    <cellStyle name="40% - Accent4 7 2 2 2" xfId="6122" xr:uid="{A9D80437-7340-4319-89AD-EEBC15C901E7}"/>
    <cellStyle name="40% - Accent4 7 2 2 3" xfId="9418" xr:uid="{402B5736-DE8F-41E3-AA5C-16BF29C3B14F}"/>
    <cellStyle name="40% - Accent4 7 2 3" xfId="4455" xr:uid="{91B7DCFF-4A66-4C1D-B721-942EAAEE2C43}"/>
    <cellStyle name="40% - Accent4 7 2 4" xfId="7750" xr:uid="{64F4C031-F42C-47C4-856A-BB527EE953B8}"/>
    <cellStyle name="40% - Accent4 7 3" xfId="2336" xr:uid="{7B4EECC4-539A-4A98-9C2E-EC493429F6A1}"/>
    <cellStyle name="40% - Accent4 7 3 2" xfId="5634" xr:uid="{5F4C2DF4-E5A1-4932-89A7-8098454EB502}"/>
    <cellStyle name="40% - Accent4 7 3 3" xfId="8930" xr:uid="{EFDE8E18-F669-4A0B-ACCF-4FB154279BB0}"/>
    <cellStyle name="40% - Accent4 7 4" xfId="3968" xr:uid="{EA5A4659-A2C0-4F0D-B58C-37846646BD0E}"/>
    <cellStyle name="40% - Accent4 7 5" xfId="7261" xr:uid="{9E44763F-FC89-45F9-8F88-74FAC00DC164}"/>
    <cellStyle name="40% - Accent4 70" xfId="7081" xr:uid="{BD857D42-0D14-4A9A-B089-BB6EB8E54DFC}"/>
    <cellStyle name="40% - Accent4 8" xfId="574" xr:uid="{02D9450D-5550-42ED-BCF1-A42D85832C31}"/>
    <cellStyle name="40% - Accent4 8 2" xfId="1107" xr:uid="{F78AA76B-A341-455C-8AAA-1439511520A2}"/>
    <cellStyle name="40% - Accent4 8 2 2" xfId="2845" xr:uid="{9E5ACD05-DB7B-4D2F-A8A1-083F76F9F25B}"/>
    <cellStyle name="40% - Accent4 8 2 2 2" xfId="6138" xr:uid="{5C37DDB9-3E32-4A09-B393-DE2B7266C096}"/>
    <cellStyle name="40% - Accent4 8 2 2 3" xfId="9434" xr:uid="{63D07B79-FFDD-4276-A0FD-FDA6A22CF8E7}"/>
    <cellStyle name="40% - Accent4 8 2 3" xfId="4471" xr:uid="{BBEA4DFB-8250-494E-836A-B2726E1BA769}"/>
    <cellStyle name="40% - Accent4 8 2 4" xfId="7766" xr:uid="{B5E58AF4-5D84-4B1A-80D8-20ABE8A648C5}"/>
    <cellStyle name="40% - Accent4 8 3" xfId="2372" xr:uid="{4EA7A5B6-8BE9-46EE-88B7-AE322A520D3D}"/>
    <cellStyle name="40% - Accent4 8 3 2" xfId="5667" xr:uid="{F10BC80D-53BE-4D6B-A8E2-71FE68FED4AE}"/>
    <cellStyle name="40% - Accent4 8 3 3" xfId="8963" xr:uid="{6D2E5DBE-1539-4C56-B27E-02FB74E5FF94}"/>
    <cellStyle name="40% - Accent4 8 4" xfId="4001" xr:uid="{D2D8A4EB-E8CB-46E3-B403-6F719B4417D2}"/>
    <cellStyle name="40% - Accent4 8 5" xfId="7294" xr:uid="{B2FA78AB-3FE2-4B14-A19F-BA8A837CFBFF}"/>
    <cellStyle name="40% - Accent4 9" xfId="609" xr:uid="{407B5854-AE3D-4CD5-91BE-83E868B0D1CE}"/>
    <cellStyle name="40% - Accent4 9 2" xfId="1122" xr:uid="{F9FF5DD8-DEE9-43FA-93F6-2D65C260DBEF}"/>
    <cellStyle name="40% - Accent4 9 2 2" xfId="2860" xr:uid="{5C2D2E9A-939F-46D5-8DED-F098398F2BA8}"/>
    <cellStyle name="40% - Accent4 9 2 2 2" xfId="6153" xr:uid="{7F0EE587-D09E-4B33-9979-109E1B314507}"/>
    <cellStyle name="40% - Accent4 9 2 2 3" xfId="9449" xr:uid="{86BA5549-87B2-46A2-B58E-BBF4E8988E4F}"/>
    <cellStyle name="40% - Accent4 9 2 3" xfId="4486" xr:uid="{4CC38148-FD45-42ED-A39A-1040F48590EF}"/>
    <cellStyle name="40% - Accent4 9 2 4" xfId="7781" xr:uid="{B0CD39CC-381F-420D-8177-98DB883AF834}"/>
    <cellStyle name="40% - Accent4 9 3" xfId="2407" xr:uid="{7422B47F-E73D-409A-A9A2-7C1DD5E5E8D0}"/>
    <cellStyle name="40% - Accent4 9 3 2" xfId="5700" xr:uid="{90E7EE97-E11B-44DD-9D68-8A42A5EEBC9B}"/>
    <cellStyle name="40% - Accent4 9 3 3" xfId="8996" xr:uid="{B4086B8B-77A8-4000-BF7A-5844D7DB7361}"/>
    <cellStyle name="40% - Accent4 9 4" xfId="4034" xr:uid="{EB84EC11-A82C-461B-A6A1-5E37C523DD19}"/>
    <cellStyle name="40% - Accent4 9 5" xfId="7327" xr:uid="{59A24DA5-1AFA-4542-85E9-6DC642404DAA}"/>
    <cellStyle name="40% - Accent5" xfId="42" builtinId="47" customBuiltin="1"/>
    <cellStyle name="40% - Accent5 10" xfId="644" xr:uid="{FDD0AD6F-1D41-4AFC-B1F9-0274E7AD848D}"/>
    <cellStyle name="40% - Accent5 10 2" xfId="1138" xr:uid="{50F8FC00-3631-4F11-AAC0-C9FDB6236B29}"/>
    <cellStyle name="40% - Accent5 10 2 2" xfId="2876" xr:uid="{9C5BA3B4-9414-468E-B464-C106F9C3C2B1}"/>
    <cellStyle name="40% - Accent5 10 2 2 2" xfId="6169" xr:uid="{D51A2E12-D887-4475-851F-CB38D96E2A50}"/>
    <cellStyle name="40% - Accent5 10 2 2 3" xfId="9465" xr:uid="{97C0B98B-154D-4E83-A378-9709BB8B777E}"/>
    <cellStyle name="40% - Accent5 10 2 3" xfId="4502" xr:uid="{6E30E1F4-8611-4604-8E0A-97B7C5FC8822}"/>
    <cellStyle name="40% - Accent5 10 2 4" xfId="7797" xr:uid="{CDAEED2A-5312-4839-A89F-D30C3DA8F134}"/>
    <cellStyle name="40% - Accent5 10 3" xfId="2442" xr:uid="{BF7442C0-9D2A-4450-B574-9DD5743F9ABB}"/>
    <cellStyle name="40% - Accent5 10 3 2" xfId="5735" xr:uid="{0880894A-479E-4446-B0B9-FB8DE689F17A}"/>
    <cellStyle name="40% - Accent5 10 3 3" xfId="9031" xr:uid="{01A3106A-5AD3-40D7-9647-8D8215724F15}"/>
    <cellStyle name="40% - Accent5 10 4" xfId="4069" xr:uid="{5E2154A1-232E-4A7C-B4B0-CB7D7CFBD526}"/>
    <cellStyle name="40% - Accent5 10 5" xfId="7362" xr:uid="{8DDC3CB7-3AE0-4C0A-943D-98451220DB9D}"/>
    <cellStyle name="40% - Accent5 11" xfId="677" xr:uid="{9B3F46A5-9CB3-47E1-8CC8-E5876C524860}"/>
    <cellStyle name="40% - Accent5 11 2" xfId="1153" xr:uid="{DF2D67CA-4168-494D-94B5-78E93322A5DE}"/>
    <cellStyle name="40% - Accent5 11 2 2" xfId="2891" xr:uid="{9DD2E818-9429-4C80-BF4E-BE6FFED67967}"/>
    <cellStyle name="40% - Accent5 11 2 2 2" xfId="6184" xr:uid="{BD33FAC1-BC75-4B63-BBAF-2ECE1C9AC208}"/>
    <cellStyle name="40% - Accent5 11 2 2 3" xfId="9480" xr:uid="{C5DF94B0-7B32-40CD-88EB-B1B9FBD75DDB}"/>
    <cellStyle name="40% - Accent5 11 2 3" xfId="4517" xr:uid="{A0E685CE-E5D1-4E1B-9EEC-79AF21E9A9EC}"/>
    <cellStyle name="40% - Accent5 11 2 4" xfId="7812" xr:uid="{3A3D18BC-6AE7-4D9E-B5BA-CB2AC4E99D18}"/>
    <cellStyle name="40% - Accent5 11 3" xfId="2475" xr:uid="{8FD6A3E9-E71D-4E78-ADD0-B09A4FC4AEBF}"/>
    <cellStyle name="40% - Accent5 11 3 2" xfId="5768" xr:uid="{26B47627-FC33-48E8-9A6A-6F67EE8F76C1}"/>
    <cellStyle name="40% - Accent5 11 3 3" xfId="9064" xr:uid="{1F261BE3-5AD8-4FB4-B6F0-66C1B07A99F8}"/>
    <cellStyle name="40% - Accent5 11 4" xfId="4102" xr:uid="{BC9465D3-870D-404E-A145-871DC1343C88}"/>
    <cellStyle name="40% - Accent5 11 5" xfId="7395" xr:uid="{8EADD174-C3F6-4353-BAB4-1C52AE2CE3AF}"/>
    <cellStyle name="40% - Accent5 12" xfId="718" xr:uid="{5643F396-61F6-4535-92A8-DF778E9526C1}"/>
    <cellStyle name="40% - Accent5 12 2" xfId="1174" xr:uid="{28BA80BA-828F-4E49-BCDA-E4285BFEEE56}"/>
    <cellStyle name="40% - Accent5 12 2 2" xfId="2909" xr:uid="{24F44824-3C8B-42AC-B4D2-AFDFE00C42CA}"/>
    <cellStyle name="40% - Accent5 12 2 2 2" xfId="6202" xr:uid="{D60B5CE1-E353-4EE0-9D00-77263D79C7CB}"/>
    <cellStyle name="40% - Accent5 12 2 2 3" xfId="9498" xr:uid="{4543C55C-A3AA-4679-BA92-491211B74CEC}"/>
    <cellStyle name="40% - Accent5 12 2 3" xfId="4535" xr:uid="{383905AB-35A6-4FAC-8DE0-A4AC61900F57}"/>
    <cellStyle name="40% - Accent5 12 2 4" xfId="7830" xr:uid="{6F51551A-4745-426E-B075-836FB41FFEC3}"/>
    <cellStyle name="40% - Accent5 12 3" xfId="2508" xr:uid="{78F3D01A-D98E-42A2-A328-92F8BFF98CB5}"/>
    <cellStyle name="40% - Accent5 12 3 2" xfId="5801" xr:uid="{4DFC92F9-4DD7-4887-B930-705B1E0C724F}"/>
    <cellStyle name="40% - Accent5 12 3 3" xfId="9097" xr:uid="{D4E5174A-6366-4F80-8D95-4C2BA48B1AA8}"/>
    <cellStyle name="40% - Accent5 12 4" xfId="4135" xr:uid="{A44499C8-8F8F-48EB-A1AC-37F9235BBC2A}"/>
    <cellStyle name="40% - Accent5 12 5" xfId="7428" xr:uid="{7EDD95A8-0529-4BE5-ACBA-8B681E0F0EDF}"/>
    <cellStyle name="40% - Accent5 13" xfId="751" xr:uid="{2C5ACE8C-048D-4CAA-A5F6-52CFF6F870AB}"/>
    <cellStyle name="40% - Accent5 13 2" xfId="1192" xr:uid="{48DEF8D2-B337-485F-B7CF-090DFE3A1D69}"/>
    <cellStyle name="40% - Accent5 13 2 2" xfId="2924" xr:uid="{AC80A40A-BC72-4555-A420-949914F4AF91}"/>
    <cellStyle name="40% - Accent5 13 2 2 2" xfId="6217" xr:uid="{986E66AE-F43D-47E9-8DEF-3A15B4475C99}"/>
    <cellStyle name="40% - Accent5 13 2 2 3" xfId="9513" xr:uid="{951A5B53-9660-49F9-BBB3-99E75648CB19}"/>
    <cellStyle name="40% - Accent5 13 2 3" xfId="4550" xr:uid="{C1C0CFE0-E264-483E-9926-C697BFF4922D}"/>
    <cellStyle name="40% - Accent5 13 2 4" xfId="7845" xr:uid="{4F78D9D7-561D-4ABB-896A-E9A43764494E}"/>
    <cellStyle name="40% - Accent5 13 3" xfId="2541" xr:uid="{75013571-5031-4257-98BF-ED43DAF481D5}"/>
    <cellStyle name="40% - Accent5 13 3 2" xfId="5834" xr:uid="{7F1DABDC-ABC9-490E-B475-B67E4CF45A14}"/>
    <cellStyle name="40% - Accent5 13 3 3" xfId="9130" xr:uid="{B39D7C01-DF17-4DD8-A46C-E6A19237F0A3}"/>
    <cellStyle name="40% - Accent5 13 4" xfId="4168" xr:uid="{FF74A728-CA16-4779-9B74-9D54B7D2F4BB}"/>
    <cellStyle name="40% - Accent5 13 5" xfId="7461" xr:uid="{6A31B835-E0F2-4FCC-AB44-DBBC55E9B596}"/>
    <cellStyle name="40% - Accent5 14" xfId="784" xr:uid="{41C172E5-E2F1-4A78-962B-7C8D66ABA217}"/>
    <cellStyle name="40% - Accent5 14 2" xfId="1207" xr:uid="{175D07E8-F60A-4853-AF47-37F653925F7C}"/>
    <cellStyle name="40% - Accent5 14 2 2" xfId="2939" xr:uid="{640AB0E4-8853-4F8D-A810-DF60CEE65D68}"/>
    <cellStyle name="40% - Accent5 14 2 2 2" xfId="6232" xr:uid="{B143BD30-72E1-4F67-80D6-DB31B3EFF54F}"/>
    <cellStyle name="40% - Accent5 14 2 2 3" xfId="9528" xr:uid="{FF27C413-38B9-4895-9A55-DF857282F9D2}"/>
    <cellStyle name="40% - Accent5 14 2 3" xfId="4565" xr:uid="{41FA526A-1FE4-4B0A-A6B2-B57E00B51B58}"/>
    <cellStyle name="40% - Accent5 14 2 4" xfId="7860" xr:uid="{E81000B8-92D7-49BE-A654-A42A0EFA7FF3}"/>
    <cellStyle name="40% - Accent5 14 3" xfId="2574" xr:uid="{959D6032-087D-4559-A58A-5AD853660B9F}"/>
    <cellStyle name="40% - Accent5 14 3 2" xfId="5867" xr:uid="{D395C1DE-4E65-4029-B9DB-18E2D0415413}"/>
    <cellStyle name="40% - Accent5 14 3 3" xfId="9163" xr:uid="{AC38AF2B-49D0-4A7D-875B-FA02FD5BD725}"/>
    <cellStyle name="40% - Accent5 14 4" xfId="4201" xr:uid="{2EB7A9A1-5337-4369-BEAC-3BD9969BAEE2}"/>
    <cellStyle name="40% - Accent5 14 5" xfId="7494" xr:uid="{3A50C8CF-235B-436A-8697-99314FB3F376}"/>
    <cellStyle name="40% - Accent5 15" xfId="817" xr:uid="{74649238-B4A4-45F3-93A5-BDB7A2E02BEB}"/>
    <cellStyle name="40% - Accent5 15 2" xfId="1222" xr:uid="{9F956F93-CDAB-45FF-8BD4-ABDBD5DCF04E}"/>
    <cellStyle name="40% - Accent5 15 2 2" xfId="2954" xr:uid="{B79455BD-2BBB-4F71-82FF-068273BB3218}"/>
    <cellStyle name="40% - Accent5 15 2 2 2" xfId="6247" xr:uid="{F28EB729-06CC-43E2-86B5-0EE35877A7AE}"/>
    <cellStyle name="40% - Accent5 15 2 2 3" xfId="9543" xr:uid="{C83CCDFE-D7AD-4BD6-B517-F0D8AB5B67A5}"/>
    <cellStyle name="40% - Accent5 15 2 3" xfId="4580" xr:uid="{10B6C5F9-D936-48F1-8641-247D1D2C58A9}"/>
    <cellStyle name="40% - Accent5 15 2 4" xfId="7875" xr:uid="{1B9CFB6A-FBAE-44DC-8669-5883AFCCDEE9}"/>
    <cellStyle name="40% - Accent5 15 3" xfId="2607" xr:uid="{879EE110-0D2A-4500-B9A4-DE23C2600D7E}"/>
    <cellStyle name="40% - Accent5 15 3 2" xfId="5900" xr:uid="{E4160843-8004-484D-BE88-AB7D2D07E744}"/>
    <cellStyle name="40% - Accent5 15 3 3" xfId="9196" xr:uid="{DCAD13E3-E317-4F78-9D9C-A70083169B82}"/>
    <cellStyle name="40% - Accent5 15 4" xfId="4234" xr:uid="{6DB5D87C-AF65-4264-9187-CA478D9A9098}"/>
    <cellStyle name="40% - Accent5 15 5" xfId="7527" xr:uid="{14CC055C-B2A4-4AA3-94CE-EC8DFA57D92F}"/>
    <cellStyle name="40% - Accent5 16" xfId="860" xr:uid="{5ABF96B9-662C-4C9F-BB51-18C7C0ADB15B}"/>
    <cellStyle name="40% - Accent5 16 2" xfId="1237" xr:uid="{67D43522-FDF3-4907-9564-9B37293264D4}"/>
    <cellStyle name="40% - Accent5 16 2 2" xfId="2969" xr:uid="{E9BF0554-F25D-4E64-9D4D-C8C2F6BFFD06}"/>
    <cellStyle name="40% - Accent5 16 2 2 2" xfId="6262" xr:uid="{C895DB19-2C2F-4331-8D6D-B4A3C0ADA964}"/>
    <cellStyle name="40% - Accent5 16 2 2 3" xfId="9558" xr:uid="{E9037311-C434-49FC-93B1-0B1861F21300}"/>
    <cellStyle name="40% - Accent5 16 2 3" xfId="4595" xr:uid="{5E054A6F-4464-4B71-81EB-116A43380574}"/>
    <cellStyle name="40% - Accent5 16 2 4" xfId="7890" xr:uid="{3AE4928B-8E99-4848-A721-EE2D85B51D09}"/>
    <cellStyle name="40% - Accent5 16 3" xfId="2641" xr:uid="{BB22E669-76BA-4CD6-985F-B85C2E8E644C}"/>
    <cellStyle name="40% - Accent5 16 3 2" xfId="5934" xr:uid="{8A1661AF-D4DF-4FDD-8F90-31603E063CB1}"/>
    <cellStyle name="40% - Accent5 16 3 3" xfId="9230" xr:uid="{E0715FAE-8667-4ED4-BD0B-9BE2FED55ED6}"/>
    <cellStyle name="40% - Accent5 16 4" xfId="4267" xr:uid="{6DC8A1CB-11D1-4F01-BE69-1B9F428A2652}"/>
    <cellStyle name="40% - Accent5 16 5" xfId="7561" xr:uid="{4ACEA605-8986-43B1-90EE-65E6B27C4A48}"/>
    <cellStyle name="40% - Accent5 17" xfId="904" xr:uid="{161B530E-BDAD-4FE5-BAC0-A5C1B843C508}"/>
    <cellStyle name="40% - Accent5 17 2" xfId="1261" xr:uid="{2BBDB9D8-175E-4ED1-90DC-DF8279358B23}"/>
    <cellStyle name="40% - Accent5 17 2 2" xfId="2991" xr:uid="{3AEA6E73-4BE3-48A0-A4CB-D16CC1EBD112}"/>
    <cellStyle name="40% - Accent5 17 2 2 2" xfId="6284" xr:uid="{4D989D9B-1EEB-40EE-A92E-447167D6E95B}"/>
    <cellStyle name="40% - Accent5 17 2 2 3" xfId="9580" xr:uid="{4D8ADB23-BEB4-4E3D-B4B4-0106354341B8}"/>
    <cellStyle name="40% - Accent5 17 2 3" xfId="4617" xr:uid="{63092A4A-9207-4E43-8098-8F13F0F04B9B}"/>
    <cellStyle name="40% - Accent5 17 2 4" xfId="7913" xr:uid="{59FAAECA-F749-460F-9E56-1275125D417B}"/>
    <cellStyle name="40% - Accent5 17 3" xfId="2684" xr:uid="{157C4077-40DA-4ABF-BE18-ACB92E5AFE73}"/>
    <cellStyle name="40% - Accent5 17 3 2" xfId="5977" xr:uid="{6A8728A9-079B-448A-BC18-F7A5DA344663}"/>
    <cellStyle name="40% - Accent5 17 3 3" xfId="9273" xr:uid="{F94A131C-6756-4396-9369-58FD9E27A27B}"/>
    <cellStyle name="40% - Accent5 17 4" xfId="4310" xr:uid="{938D0613-2CA3-4BDC-BE1F-208A38BC6770}"/>
    <cellStyle name="40% - Accent5 17 5" xfId="7604" xr:uid="{647A421F-B769-4C0F-BA24-3403447E0D66}"/>
    <cellStyle name="40% - Accent5 18" xfId="941" xr:uid="{236CFFA5-FDAF-4EF3-A4C6-D7FE5C859CFD}"/>
    <cellStyle name="40% - Accent5 18 2" xfId="1276" xr:uid="{69DDF7A1-5870-4FB4-AF15-3A7A55D2A76E}"/>
    <cellStyle name="40% - Accent5 18 2 2" xfId="3006" xr:uid="{A7923AF1-873D-495F-9045-9BF6C675DDF6}"/>
    <cellStyle name="40% - Accent5 18 2 2 2" xfId="6299" xr:uid="{D426423C-1B1B-4182-B9BA-910ECAB5AB03}"/>
    <cellStyle name="40% - Accent5 18 2 2 3" xfId="9595" xr:uid="{7C5FE587-543B-490C-8D96-1AE7DF42DE68}"/>
    <cellStyle name="40% - Accent5 18 2 3" xfId="4632" xr:uid="{2E04EB61-2613-42AD-B863-16E8819DECB6}"/>
    <cellStyle name="40% - Accent5 18 2 4" xfId="7928" xr:uid="{F16AEA60-4CD8-4CC2-8B19-EB39E9E1A6B1}"/>
    <cellStyle name="40% - Accent5 18 3" xfId="2721" xr:uid="{FBB55B90-0929-48B9-8C18-F8D563957863}"/>
    <cellStyle name="40% - Accent5 18 3 2" xfId="6014" xr:uid="{99B3BF89-F5A3-4975-BC9C-60E68CFF21F5}"/>
    <cellStyle name="40% - Accent5 18 3 3" xfId="9310" xr:uid="{5C156E26-4383-4903-B6F4-5AE4C199B8BD}"/>
    <cellStyle name="40% - Accent5 18 4" xfId="4347" xr:uid="{3C85BF27-DA55-482F-A1EF-F83EEE8E19E8}"/>
    <cellStyle name="40% - Accent5 18 5" xfId="7641" xr:uid="{63DF6F2F-B025-4ACF-BAA4-64973F6D411C}"/>
    <cellStyle name="40% - Accent5 19" xfId="1291" xr:uid="{E4E78BA0-B7FF-4FF6-986D-E2A69A23428D}"/>
    <cellStyle name="40% - Accent5 19 2" xfId="3021" xr:uid="{7236B944-C2ED-4B7A-88BA-722762AADCDF}"/>
    <cellStyle name="40% - Accent5 19 2 2" xfId="6314" xr:uid="{597A502A-EB6F-4C31-AAC2-93A2A15C0E34}"/>
    <cellStyle name="40% - Accent5 19 2 3" xfId="9610" xr:uid="{D34C77F2-CE80-4130-9982-46B746FDB847}"/>
    <cellStyle name="40% - Accent5 19 3" xfId="4647" xr:uid="{DCDD7F71-FFAA-4D7F-B635-D45910B3B074}"/>
    <cellStyle name="40% - Accent5 19 4" xfId="7943" xr:uid="{DC347768-E90F-43F7-ADF4-6BAEF3C26D7F}"/>
    <cellStyle name="40% - Accent5 2" xfId="114" xr:uid="{C0CD1AA7-0078-45D8-933F-3FBCBAF8F3D0}"/>
    <cellStyle name="40% - Accent5 2 10" xfId="678" xr:uid="{2BFAF4C5-B38C-460B-BECC-85CE15ED6701}"/>
    <cellStyle name="40% - Accent5 2 10 2" xfId="2476" xr:uid="{9CC38031-EB40-480E-8614-0514AE3C6881}"/>
    <cellStyle name="40% - Accent5 2 10 2 2" xfId="5769" xr:uid="{B769F9B2-5D51-4869-82FD-11130C7CBA41}"/>
    <cellStyle name="40% - Accent5 2 10 2 3" xfId="9065" xr:uid="{6F1015D7-DA8A-47F4-9D3B-B6281B3E1C4B}"/>
    <cellStyle name="40% - Accent5 2 10 3" xfId="4103" xr:uid="{67BB1417-C40A-499A-857A-F203565785E0}"/>
    <cellStyle name="40% - Accent5 2 10 4" xfId="7396" xr:uid="{F45956F5-9742-4C31-A4CC-EB8B7BFF191B}"/>
    <cellStyle name="40% - Accent5 2 11" xfId="719" xr:uid="{9D0C642C-C1BE-4CA6-9073-3724A1CCBF2E}"/>
    <cellStyle name="40% - Accent5 2 11 2" xfId="2509" xr:uid="{361197FC-CF29-496E-8B0C-5EF0FFE34DB7}"/>
    <cellStyle name="40% - Accent5 2 11 2 2" xfId="5802" xr:uid="{B0554794-6CDC-4CB0-924D-D79086C489D8}"/>
    <cellStyle name="40% - Accent5 2 11 2 3" xfId="9098" xr:uid="{A43F8777-071A-4971-93BA-CFDD81010AA0}"/>
    <cellStyle name="40% - Accent5 2 11 3" xfId="4136" xr:uid="{DA6E67CF-1CB8-4E40-B023-14C871A68DAD}"/>
    <cellStyle name="40% - Accent5 2 11 4" xfId="7429" xr:uid="{DF07FB95-975B-4051-ADCB-B4B9440C0D3B}"/>
    <cellStyle name="40% - Accent5 2 12" xfId="752" xr:uid="{F6E0775D-63E0-4188-B0E0-97727458BCD5}"/>
    <cellStyle name="40% - Accent5 2 12 2" xfId="2542" xr:uid="{00ACF3DF-D183-4E05-B619-4E2176D0BEAE}"/>
    <cellStyle name="40% - Accent5 2 12 2 2" xfId="5835" xr:uid="{02B63A63-6140-4914-9A38-7EE01FB54581}"/>
    <cellStyle name="40% - Accent5 2 12 2 3" xfId="9131" xr:uid="{BCE23F69-7130-4CD0-9240-3DCAC089ECCE}"/>
    <cellStyle name="40% - Accent5 2 12 3" xfId="4169" xr:uid="{0F39DDC3-6C1E-43F0-B128-49FBA36DE6A2}"/>
    <cellStyle name="40% - Accent5 2 12 4" xfId="7462" xr:uid="{2EF589FC-585B-40E7-9670-F3DE59C1A5BE}"/>
    <cellStyle name="40% - Accent5 2 13" xfId="785" xr:uid="{DC43779B-128D-4DD9-9815-E5AC33324D58}"/>
    <cellStyle name="40% - Accent5 2 13 2" xfId="2575" xr:uid="{1C9889E8-9463-4CD4-B9DE-19AC3122BCFA}"/>
    <cellStyle name="40% - Accent5 2 13 2 2" xfId="5868" xr:uid="{82F5753B-ACB7-4251-9FDC-0EE145BD0541}"/>
    <cellStyle name="40% - Accent5 2 13 2 3" xfId="9164" xr:uid="{5ED671F0-7189-4BBE-AF90-1975BCC88834}"/>
    <cellStyle name="40% - Accent5 2 13 3" xfId="4202" xr:uid="{91043D42-99A9-404F-9374-A9ECD20265F4}"/>
    <cellStyle name="40% - Accent5 2 13 4" xfId="7495" xr:uid="{795802EE-7A45-4F04-8EF7-65F995E9530A}"/>
    <cellStyle name="40% - Accent5 2 14" xfId="818" xr:uid="{D846EEEF-B820-494F-9547-4B4E2E856466}"/>
    <cellStyle name="40% - Accent5 2 14 2" xfId="2608" xr:uid="{72F632B6-9619-49E5-AD36-D26610E7B13C}"/>
    <cellStyle name="40% - Accent5 2 14 2 2" xfId="5901" xr:uid="{4933207B-B456-4141-B25A-D344051F8281}"/>
    <cellStyle name="40% - Accent5 2 14 2 3" xfId="9197" xr:uid="{D660B18A-63A2-46F2-9773-2B691014FF64}"/>
    <cellStyle name="40% - Accent5 2 14 3" xfId="4235" xr:uid="{CC31F1D3-E112-4620-BCB3-5E34FACB515A}"/>
    <cellStyle name="40% - Accent5 2 14 4" xfId="7528" xr:uid="{FB1742C8-8880-4647-ABF0-338F5E7E52D5}"/>
    <cellStyle name="40% - Accent5 2 15" xfId="861" xr:uid="{D5FB802F-A7B2-4086-B715-94A9A08FBD8A}"/>
    <cellStyle name="40% - Accent5 2 15 2" xfId="2642" xr:uid="{DA20DBAC-FDA8-4215-9E1B-60DC7DC4C530}"/>
    <cellStyle name="40% - Accent5 2 15 2 2" xfId="5935" xr:uid="{BDC38B34-BDB7-4AB6-8A5E-74A08A8EE8E7}"/>
    <cellStyle name="40% - Accent5 2 15 2 3" xfId="9231" xr:uid="{FF80F29A-AD74-4768-971C-A801D2881218}"/>
    <cellStyle name="40% - Accent5 2 15 3" xfId="4268" xr:uid="{A6C70DA2-906A-476C-8E01-87C72521D35D}"/>
    <cellStyle name="40% - Accent5 2 15 4" xfId="7562" xr:uid="{62B1A661-0A88-4F67-8E86-A3A17D9CD06C}"/>
    <cellStyle name="40% - Accent5 2 16" xfId="905" xr:uid="{0930AEB4-1F89-46A7-9E9F-B920D453C07F}"/>
    <cellStyle name="40% - Accent5 2 16 2" xfId="2685" xr:uid="{9CD77AC2-C40E-41D0-8FAB-D513C5CB60DA}"/>
    <cellStyle name="40% - Accent5 2 16 2 2" xfId="5978" xr:uid="{343D89A9-EA19-46E1-86E1-A551758ED042}"/>
    <cellStyle name="40% - Accent5 2 16 2 3" xfId="9274" xr:uid="{8914326E-07B4-4FDD-AA89-F38273E59DF0}"/>
    <cellStyle name="40% - Accent5 2 16 3" xfId="4311" xr:uid="{A5B00E74-2592-4A6E-A17D-78887C3AEFC0}"/>
    <cellStyle name="40% - Accent5 2 16 4" xfId="7605" xr:uid="{B57083E7-16D0-44BE-AFC1-292EF2F35031}"/>
    <cellStyle name="40% - Accent5 2 17" xfId="942" xr:uid="{9A2114DD-0418-4B61-9BB8-00D2B1E41791}"/>
    <cellStyle name="40% - Accent5 2 17 2" xfId="2722" xr:uid="{66D57147-00F5-44DB-A3E2-639F1F29EC29}"/>
    <cellStyle name="40% - Accent5 2 17 2 2" xfId="6015" xr:uid="{1746CEDF-6576-4E10-A23E-41D507D19B62}"/>
    <cellStyle name="40% - Accent5 2 17 2 3" xfId="9311" xr:uid="{0235E52A-5005-466A-9AA6-21155D4803AE}"/>
    <cellStyle name="40% - Accent5 2 17 3" xfId="4348" xr:uid="{800663E1-D7B7-4379-AC2A-A368F30E2621}"/>
    <cellStyle name="40% - Accent5 2 17 4" xfId="7642" xr:uid="{C5A3F1EE-D9F5-48FF-AADD-931EC96BB523}"/>
    <cellStyle name="40% - Accent5 2 18" xfId="977" xr:uid="{86958E6A-51AA-4555-8A3F-52244AD58D77}"/>
    <cellStyle name="40% - Accent5 2 18 2" xfId="2745" xr:uid="{5DA3D57A-99E7-435E-A4C4-429A27809D01}"/>
    <cellStyle name="40% - Accent5 2 18 2 2" xfId="6038" xr:uid="{99994807-1C28-42FB-8496-8805D1BC6A14}"/>
    <cellStyle name="40% - Accent5 2 18 2 3" xfId="9334" xr:uid="{93C0C4C3-F22A-4551-BF91-E8A7F6283CFE}"/>
    <cellStyle name="40% - Accent5 2 18 3" xfId="4371" xr:uid="{58E23D3A-DB15-4DB1-BD5F-0062E51D10EF}"/>
    <cellStyle name="40% - Accent5 2 18 4" xfId="7665" xr:uid="{2A830907-F0A2-4D53-87DD-AB2F7B17C5CB}"/>
    <cellStyle name="40% - Accent5 2 19" xfId="2094" xr:uid="{08FE4E69-4F18-4337-884F-1E8039571689}"/>
    <cellStyle name="40% - Accent5 2 19 2" xfId="5417" xr:uid="{EE3FBCB6-9300-49C1-A800-7CD696C5D9BC}"/>
    <cellStyle name="40% - Accent5 2 19 3" xfId="8713" xr:uid="{5A227FE8-4B4B-4434-88FD-5732BBF9224B}"/>
    <cellStyle name="40% - Accent5 2 2" xfId="349" xr:uid="{BA472248-E00A-4A6D-8F4A-4DC8C008873F}"/>
    <cellStyle name="40% - Accent5 2 2 2" xfId="2202" xr:uid="{CE6974BC-BF65-4F61-8D00-1AA8405F1E3C}"/>
    <cellStyle name="40% - Accent5 2 2 2 2" xfId="5503" xr:uid="{82016ADA-F013-4DDD-BFFF-45AAB287ED69}"/>
    <cellStyle name="40% - Accent5 2 2 2 3" xfId="8799" xr:uid="{7FE4DA80-FB18-476A-80DE-933AE2306177}"/>
    <cellStyle name="40% - Accent5 2 2 3" xfId="3837" xr:uid="{99928B30-99AC-40EE-AE81-BED7C80A937E}"/>
    <cellStyle name="40% - Accent5 2 2 4" xfId="7130" xr:uid="{A548A6FD-2A68-4F3E-A0B1-B25A70259184}"/>
    <cellStyle name="40% - Accent5 2 20" xfId="2164" xr:uid="{946B6EE8-9409-4704-8A9C-6ED2852520B5}"/>
    <cellStyle name="40% - Accent5 2 20 2" xfId="5468" xr:uid="{09B999BD-7E12-4A32-89D7-25CAC0788F65}"/>
    <cellStyle name="40% - Accent5 2 20 3" xfId="8764" xr:uid="{62B2953A-BD62-4902-B3CB-68806C93E0C5}"/>
    <cellStyle name="40% - Accent5 2 21" xfId="3804" xr:uid="{56E91FFD-8DD2-4152-B29C-EF70CFDCAE3B}"/>
    <cellStyle name="40% - Accent5 2 21 2" xfId="10380" xr:uid="{3ED58570-D9BE-4BC2-89ED-37A94F257270}"/>
    <cellStyle name="40% - Accent5 2 22" xfId="10434" xr:uid="{4AC64777-CE76-4076-9B6F-128D1F81588F}"/>
    <cellStyle name="40% - Accent5 2 23" xfId="10475" xr:uid="{577906E9-45D4-4F06-9332-9C703B9E5C84}"/>
    <cellStyle name="40% - Accent5 2 24" xfId="7097" xr:uid="{A7590143-75AF-489B-B219-BF9467CE6142}"/>
    <cellStyle name="40% - Accent5 2 3" xfId="438" xr:uid="{B13BB29E-913B-4E03-90CB-C4E23F857E21}"/>
    <cellStyle name="40% - Accent5 2 3 2" xfId="2236" xr:uid="{F96E8868-8121-4540-AC82-555353AEBEB4}"/>
    <cellStyle name="40% - Accent5 2 3 2 2" xfId="5536" xr:uid="{D1BDC307-3AAB-4885-ABD5-DF03B080D40E}"/>
    <cellStyle name="40% - Accent5 2 3 2 3" xfId="8832" xr:uid="{9A0F262B-C3BB-477A-8562-3F09A6F86A0C}"/>
    <cellStyle name="40% - Accent5 2 3 3" xfId="3870" xr:uid="{F9AD749C-EA3C-4CFF-A07D-EDA6EBF87A1B}"/>
    <cellStyle name="40% - Accent5 2 3 4" xfId="7163" xr:uid="{A7898FF6-0574-44EA-A7D2-74265778B808}"/>
    <cellStyle name="40% - Accent5 2 4" xfId="471" xr:uid="{0055C0BF-1C3E-43F3-99A7-135318117D34}"/>
    <cellStyle name="40% - Accent5 2 4 2" xfId="2269" xr:uid="{6BAC9112-A747-4348-8CB4-72844C7DE8F2}"/>
    <cellStyle name="40% - Accent5 2 4 2 2" xfId="5569" xr:uid="{DAF1347A-5516-43E1-9CA8-6F738B34F8EC}"/>
    <cellStyle name="40% - Accent5 2 4 2 3" xfId="8865" xr:uid="{C35F5A69-12F7-45AD-BC83-D6B63BE6748A}"/>
    <cellStyle name="40% - Accent5 2 4 3" xfId="3903" xr:uid="{342F321A-514D-4FEC-A6A6-DA875136DDF9}"/>
    <cellStyle name="40% - Accent5 2 4 4" xfId="7196" xr:uid="{7FB4178A-59B0-41ED-9BD8-65436E99FBBA}"/>
    <cellStyle name="40% - Accent5 2 5" xfId="502" xr:uid="{F9E8D141-5BE2-4A6D-A6F3-AD38B2239D91}"/>
    <cellStyle name="40% - Accent5 2 5 2" xfId="2300" xr:uid="{56FDF1A2-8C62-4DC4-98F4-1A7809606A18}"/>
    <cellStyle name="40% - Accent5 2 5 2 2" xfId="5600" xr:uid="{202B4E0A-5BB5-4AC4-999D-FBA9AF799BE7}"/>
    <cellStyle name="40% - Accent5 2 5 2 3" xfId="8896" xr:uid="{97AD86F5-33AF-4A70-BDC2-979BB043D43D}"/>
    <cellStyle name="40% - Accent5 2 5 3" xfId="3934" xr:uid="{D6A2F657-A98C-4152-9F07-824CD123423C}"/>
    <cellStyle name="40% - Accent5 2 5 4" xfId="7227" xr:uid="{C7615B12-BF3C-46DE-9CB8-196009D44FE2}"/>
    <cellStyle name="40% - Accent5 2 6" xfId="541" xr:uid="{DFD09A89-2E86-488B-B01D-3D03CCC75FFF}"/>
    <cellStyle name="40% - Accent5 2 6 2" xfId="2339" xr:uid="{34CF3A54-C70C-43BF-BF6E-DB8FAF193704}"/>
    <cellStyle name="40% - Accent5 2 6 2 2" xfId="5637" xr:uid="{1E02A8C4-335B-4A0B-AC31-24A28215DFE0}"/>
    <cellStyle name="40% - Accent5 2 6 2 3" xfId="8933" xr:uid="{EC2606D1-7BE9-4C51-93CC-E1290A4B57BA}"/>
    <cellStyle name="40% - Accent5 2 6 3" xfId="3971" xr:uid="{711EE77A-195A-4C3F-B4D7-1D48F3E76900}"/>
    <cellStyle name="40% - Accent5 2 6 4" xfId="7264" xr:uid="{76B6C2CD-31E3-48B9-85C5-97E7CF1211C2}"/>
    <cellStyle name="40% - Accent5 2 7" xfId="577" xr:uid="{E843E209-86A0-4C01-AC95-135378962E62}"/>
    <cellStyle name="40% - Accent5 2 7 2" xfId="2375" xr:uid="{12303870-A47F-4B3A-84B5-8E0A9F66CF81}"/>
    <cellStyle name="40% - Accent5 2 7 2 2" xfId="5670" xr:uid="{F5A65B79-3A0F-4FCB-B0E6-689E2FD0CCBE}"/>
    <cellStyle name="40% - Accent5 2 7 2 3" xfId="8966" xr:uid="{47C3A473-BAC1-4938-98C4-B113FEA68672}"/>
    <cellStyle name="40% - Accent5 2 7 3" xfId="4004" xr:uid="{E3E309B9-4C1C-4B94-BE64-0A02331D53D3}"/>
    <cellStyle name="40% - Accent5 2 7 4" xfId="7297" xr:uid="{BD486140-6434-4932-94CA-B0CCC1120588}"/>
    <cellStyle name="40% - Accent5 2 8" xfId="612" xr:uid="{7EB4D464-D3D3-4512-BB7E-F85F22F378D8}"/>
    <cellStyle name="40% - Accent5 2 8 2" xfId="2410" xr:uid="{1E6C58E7-89BE-4E16-A11F-C48A5FEA40CF}"/>
    <cellStyle name="40% - Accent5 2 8 2 2" xfId="5703" xr:uid="{0CB023FF-8ACA-4425-A9E0-E69570395A8F}"/>
    <cellStyle name="40% - Accent5 2 8 2 3" xfId="8999" xr:uid="{F223F341-BFB1-4BAC-9D94-9942D005068B}"/>
    <cellStyle name="40% - Accent5 2 8 3" xfId="4037" xr:uid="{B1EA9C89-CA99-4AF7-B120-9BE16C465189}"/>
    <cellStyle name="40% - Accent5 2 8 4" xfId="7330" xr:uid="{041D846B-6908-4760-91B8-C1B425CC7C72}"/>
    <cellStyle name="40% - Accent5 2 9" xfId="645" xr:uid="{BD72F20C-6AF7-4D4B-B693-6491127E038A}"/>
    <cellStyle name="40% - Accent5 2 9 2" xfId="2443" xr:uid="{6DFDFFD1-1E6A-4B47-AAF7-6A6AC8449573}"/>
    <cellStyle name="40% - Accent5 2 9 2 2" xfId="5736" xr:uid="{C758F831-F9A8-4695-9B11-AF7BEAAF84D6}"/>
    <cellStyle name="40% - Accent5 2 9 2 3" xfId="9032" xr:uid="{DCC08A00-9D1F-42FE-8AEC-136D1E064FE1}"/>
    <cellStyle name="40% - Accent5 2 9 3" xfId="4070" xr:uid="{7842AE1A-38F0-435E-BC29-E0182F3E0FB5}"/>
    <cellStyle name="40% - Accent5 2 9 4" xfId="7363" xr:uid="{9163D792-F8F0-4F8F-B3D5-3E858DCA73DD}"/>
    <cellStyle name="40% - Accent5 20" xfId="1307" xr:uid="{5AB7D86D-8DFE-490B-9528-7EC98C4DC3D0}"/>
    <cellStyle name="40% - Accent5 20 2" xfId="3036" xr:uid="{971CC90B-5A90-4004-8930-684C1C93DB5B}"/>
    <cellStyle name="40% - Accent5 20 2 2" xfId="6329" xr:uid="{A2688471-1211-4DEE-BDFF-7CC06BB23717}"/>
    <cellStyle name="40% - Accent5 20 2 3" xfId="9625" xr:uid="{C419556D-1B2B-42AA-9BCC-F436FA208309}"/>
    <cellStyle name="40% - Accent5 20 3" xfId="4662" xr:uid="{BFA871DE-4856-40EA-A619-78876B31DD8E}"/>
    <cellStyle name="40% - Accent5 20 4" xfId="7958" xr:uid="{2547892C-AAD6-4843-813F-0A634C6937DD}"/>
    <cellStyle name="40% - Accent5 21" xfId="1323" xr:uid="{4BBC9232-C2A0-4C37-9BF1-3135BD279695}"/>
    <cellStyle name="40% - Accent5 21 2" xfId="3051" xr:uid="{E5EA6E9A-7344-477A-832A-61E750DE4E37}"/>
    <cellStyle name="40% - Accent5 21 2 2" xfId="6344" xr:uid="{D2BF9146-0518-4C64-BF08-A84B273579A8}"/>
    <cellStyle name="40% - Accent5 21 2 3" xfId="9640" xr:uid="{CE7F7B36-6483-4B60-9153-B895BDF064BB}"/>
    <cellStyle name="40% - Accent5 21 3" xfId="4677" xr:uid="{5A2E9E08-EF4F-4B9B-B1AB-567912C488B4}"/>
    <cellStyle name="40% - Accent5 21 4" xfId="7973" xr:uid="{C5385E94-D76B-4353-B46E-F91C4AE3C014}"/>
    <cellStyle name="40% - Accent5 22" xfId="1345" xr:uid="{E62F0460-19F8-4DA7-984F-A042872955A6}"/>
    <cellStyle name="40% - Accent5 22 2" xfId="3073" xr:uid="{2DCDC55F-C33A-470B-86E8-19B7F81A4078}"/>
    <cellStyle name="40% - Accent5 22 2 2" xfId="6366" xr:uid="{32953C82-ED1F-4ABA-90D4-B3DD0F337A2F}"/>
    <cellStyle name="40% - Accent5 22 2 3" xfId="9662" xr:uid="{B8373E09-0B7D-4358-A22C-1306CDA12EBB}"/>
    <cellStyle name="40% - Accent5 22 3" xfId="4699" xr:uid="{9ABE5D80-26B8-468B-BC3F-6CB68028FC4E}"/>
    <cellStyle name="40% - Accent5 22 4" xfId="7995" xr:uid="{3F2AA7C8-DE3A-4DA4-8624-12A5A6D1CA56}"/>
    <cellStyle name="40% - Accent5 23" xfId="1363" xr:uid="{693CAC88-E885-4FB4-BE5C-9BE844BA95E4}"/>
    <cellStyle name="40% - Accent5 23 2" xfId="3088" xr:uid="{AD13B4E2-DFA1-4F7A-B318-C31AE2184B3B}"/>
    <cellStyle name="40% - Accent5 23 2 2" xfId="6381" xr:uid="{3EAAEE99-C735-47B4-83BF-EF52A9CA13FE}"/>
    <cellStyle name="40% - Accent5 23 2 3" xfId="9677" xr:uid="{2E4E2EAB-06B8-46E6-B234-48DA5B3C3733}"/>
    <cellStyle name="40% - Accent5 23 3" xfId="4714" xr:uid="{5E0CC3DE-79D7-4398-9EA9-FD2081AC609C}"/>
    <cellStyle name="40% - Accent5 23 4" xfId="8010" xr:uid="{7AC39AB1-59E9-49F6-AAAF-B5514388CD4D}"/>
    <cellStyle name="40% - Accent5 24" xfId="1379" xr:uid="{1F13B87E-8AD8-45DB-B107-441269F63FF7}"/>
    <cellStyle name="40% - Accent5 24 2" xfId="3103" xr:uid="{9A1C9822-46FA-410C-9597-FFC9F0E82577}"/>
    <cellStyle name="40% - Accent5 24 2 2" xfId="6396" xr:uid="{0B78127A-5CB8-4151-8D16-732E5AC26528}"/>
    <cellStyle name="40% - Accent5 24 2 3" xfId="9692" xr:uid="{DCF0CFB8-1643-44BF-8F54-64799E391614}"/>
    <cellStyle name="40% - Accent5 24 3" xfId="4729" xr:uid="{44A6A631-7995-4F26-892D-888764714AE7}"/>
    <cellStyle name="40% - Accent5 24 4" xfId="8025" xr:uid="{E588A150-F535-4C3A-AEB8-99090BA2A07B}"/>
    <cellStyle name="40% - Accent5 25" xfId="1396" xr:uid="{84BE5F8C-2166-4316-9182-8A7060D62130}"/>
    <cellStyle name="40% - Accent5 25 2" xfId="3119" xr:uid="{D10133AC-4F4B-490F-877D-32E907CD3B28}"/>
    <cellStyle name="40% - Accent5 25 2 2" xfId="6412" xr:uid="{BE3F82A9-52EF-4906-A05E-3F27BD23B549}"/>
    <cellStyle name="40% - Accent5 25 2 3" xfId="9708" xr:uid="{28595B34-B739-4F75-9481-DF6D0C5AE33C}"/>
    <cellStyle name="40% - Accent5 25 3" xfId="4745" xr:uid="{9C0A715D-D695-4259-BCC4-081A1EF3EC8A}"/>
    <cellStyle name="40% - Accent5 25 4" xfId="8041" xr:uid="{23134A30-8C54-4ED6-8D78-D7848B3678BC}"/>
    <cellStyle name="40% - Accent5 26" xfId="1418" xr:uid="{0D5F5BD2-A858-4DD1-98FC-D69DD58BC2BB}"/>
    <cellStyle name="40% - Accent5 26 2" xfId="3141" xr:uid="{70BAA149-C464-4778-9856-45D09FC0AD64}"/>
    <cellStyle name="40% - Accent5 26 2 2" xfId="6434" xr:uid="{804E7187-AFF8-4F3E-97BF-4B17300E2535}"/>
    <cellStyle name="40% - Accent5 26 2 3" xfId="9730" xr:uid="{0C10F05B-4890-4DE6-8263-2C069C45937B}"/>
    <cellStyle name="40% - Accent5 26 3" xfId="4767" xr:uid="{A4426D8A-BC2E-4D7B-8EA2-9C00409399DE}"/>
    <cellStyle name="40% - Accent5 26 4" xfId="8063" xr:uid="{21400368-18C3-48FA-80A4-A956EF04AADB}"/>
    <cellStyle name="40% - Accent5 27" xfId="1433" xr:uid="{50D73FD3-23C8-48EA-9208-3E79296FB4F3}"/>
    <cellStyle name="40% - Accent5 27 2" xfId="3156" xr:uid="{B91FB790-179C-4019-91D9-551A6C83AC94}"/>
    <cellStyle name="40% - Accent5 27 2 2" xfId="6449" xr:uid="{CB9B458D-9A5F-4289-91A3-3C6E777F6089}"/>
    <cellStyle name="40% - Accent5 27 2 3" xfId="9745" xr:uid="{3C5D639E-B717-4CBB-86C9-582987319947}"/>
    <cellStyle name="40% - Accent5 27 3" xfId="4782" xr:uid="{2F6412D6-B418-4911-8F62-10F44D18E098}"/>
    <cellStyle name="40% - Accent5 27 4" xfId="8078" xr:uid="{9F7A42B4-1806-42AC-934A-432921EFD2E4}"/>
    <cellStyle name="40% - Accent5 28" xfId="1448" xr:uid="{452CEB61-AEF5-4307-821C-2DCCA91D2459}"/>
    <cellStyle name="40% - Accent5 28 2" xfId="3171" xr:uid="{3672B744-9A03-42E2-9A2E-4D7BC2535A13}"/>
    <cellStyle name="40% - Accent5 28 2 2" xfId="6464" xr:uid="{A672A596-B6BF-4194-80DC-731FCE05EAF7}"/>
    <cellStyle name="40% - Accent5 28 2 3" xfId="9760" xr:uid="{E0B31FF9-9227-412C-B46B-2D74731A57ED}"/>
    <cellStyle name="40% - Accent5 28 3" xfId="4797" xr:uid="{44A95B3E-F91A-4FA9-B01C-07B992C6CFE9}"/>
    <cellStyle name="40% - Accent5 28 4" xfId="8093" xr:uid="{633879D7-CF44-4506-A6E7-17546CEDA56C}"/>
    <cellStyle name="40% - Accent5 29" xfId="1463" xr:uid="{353C12EF-5C1C-4B34-8A17-6052E88526FB}"/>
    <cellStyle name="40% - Accent5 29 2" xfId="3186" xr:uid="{48A05346-BF3A-4F35-BAD8-821CCC90C86A}"/>
    <cellStyle name="40% - Accent5 29 2 2" xfId="6479" xr:uid="{41AA0E1A-E0D1-416B-ABC0-CEE4D1BC0F99}"/>
    <cellStyle name="40% - Accent5 29 2 3" xfId="9775" xr:uid="{400CC403-ECF9-41AF-8991-D51C8CC190A2}"/>
    <cellStyle name="40% - Accent5 29 3" xfId="4812" xr:uid="{46B9DEF0-79C5-4DE7-9DEB-370A897F5AD7}"/>
    <cellStyle name="40% - Accent5 29 4" xfId="8108" xr:uid="{56C0B2E4-FB21-4EB1-AD7B-DF4414E45160}"/>
    <cellStyle name="40% - Accent5 3" xfId="348" xr:uid="{11E78312-7EFB-4363-8DFA-A8EE23CFDAB0}"/>
    <cellStyle name="40% - Accent5 3 2" xfId="1026" xr:uid="{BFC44804-18D8-441C-B604-FCE44F8D79EB}"/>
    <cellStyle name="40% - Accent5 3 2 2" xfId="2767" xr:uid="{BB5B08FD-CE67-4BD3-8176-8BCFB79FA8B7}"/>
    <cellStyle name="40% - Accent5 3 2 2 2" xfId="6060" xr:uid="{AA4DD37F-3D7C-4456-870D-B1392FB20EFA}"/>
    <cellStyle name="40% - Accent5 3 2 2 3" xfId="9356" xr:uid="{0693160F-4B64-41CA-800D-4AC400C1492C}"/>
    <cellStyle name="40% - Accent5 3 2 3" xfId="4393" xr:uid="{52C4226B-B779-4B3F-9606-889720A11F06}"/>
    <cellStyle name="40% - Accent5 3 2 4" xfId="7688" xr:uid="{CE0F2CE8-2C43-4EDD-B310-1BCE3F3A5E43}"/>
    <cellStyle name="40% - Accent5 3 3" xfId="2201" xr:uid="{1DC51434-1757-4820-9157-0E225CF0E613}"/>
    <cellStyle name="40% - Accent5 3 3 2" xfId="5502" xr:uid="{EE1BC8D4-1F5C-46A3-90BE-FF3BC1D9B7E0}"/>
    <cellStyle name="40% - Accent5 3 3 3" xfId="8798" xr:uid="{1FEB6D06-3301-4034-AD09-8B49DE5C048D}"/>
    <cellStyle name="40% - Accent5 3 4" xfId="3836" xr:uid="{DA00EB02-8C5E-444E-9F9A-BFEFA4857F27}"/>
    <cellStyle name="40% - Accent5 3 5" xfId="7129" xr:uid="{A9917021-5C1D-49A5-94EC-39DFAC7AC2DC}"/>
    <cellStyle name="40% - Accent5 30" xfId="1487" xr:uid="{8F2DE948-4D57-4265-AC2A-96708995D627}"/>
    <cellStyle name="40% - Accent5 30 2" xfId="3208" xr:uid="{D4AA0F1A-023B-4EDF-B2BD-F4F82E203A20}"/>
    <cellStyle name="40% - Accent5 30 2 2" xfId="6501" xr:uid="{24623D38-3DB9-402C-8FBA-E00F5BF5BA7F}"/>
    <cellStyle name="40% - Accent5 30 2 3" xfId="9797" xr:uid="{C5AA2762-77C4-42E6-9017-68D2EFBAF98A}"/>
    <cellStyle name="40% - Accent5 30 3" xfId="4834" xr:uid="{FAAF8A67-F2C3-474E-BCC8-5A6A1A75E89C}"/>
    <cellStyle name="40% - Accent5 30 4" xfId="8130" xr:uid="{604DFB53-A8B9-4B3E-893A-9E34B4278DB5}"/>
    <cellStyle name="40% - Accent5 31" xfId="1502" xr:uid="{3589820C-AA1A-4E65-B0C8-201018FEFF48}"/>
    <cellStyle name="40% - Accent5 31 2" xfId="3223" xr:uid="{3D198F17-3F28-4343-AA40-77D25ECAB86D}"/>
    <cellStyle name="40% - Accent5 31 2 2" xfId="6516" xr:uid="{D39203A6-A970-4558-8BF2-700590BC3827}"/>
    <cellStyle name="40% - Accent5 31 2 3" xfId="9812" xr:uid="{4B1194FE-D693-4C87-A788-55A91B4A383C}"/>
    <cellStyle name="40% - Accent5 31 3" xfId="4849" xr:uid="{058746B8-8D68-417C-B32B-EEC2953293A8}"/>
    <cellStyle name="40% - Accent5 31 4" xfId="8145" xr:uid="{1B997D0A-6668-49A5-94CC-3D4D4E6F8B92}"/>
    <cellStyle name="40% - Accent5 32" xfId="1517" xr:uid="{27106414-EBAA-41A4-95D0-9C398B4C24F4}"/>
    <cellStyle name="40% - Accent5 32 2" xfId="3238" xr:uid="{47576694-1329-435C-8A24-8B2DF9BFE62D}"/>
    <cellStyle name="40% - Accent5 32 2 2" xfId="6531" xr:uid="{4930B9CC-22E0-4364-80E1-793D1E11099D}"/>
    <cellStyle name="40% - Accent5 32 2 3" xfId="9827" xr:uid="{0BFDB9B2-0034-40EB-A6C8-EA5C8A71AC17}"/>
    <cellStyle name="40% - Accent5 32 3" xfId="4864" xr:uid="{38D9B0CE-3955-4686-A342-A542EB712669}"/>
    <cellStyle name="40% - Accent5 32 4" xfId="8160" xr:uid="{D220A0E9-657D-41D3-923E-EE8042C79BAA}"/>
    <cellStyle name="40% - Accent5 33" xfId="1531" xr:uid="{A37B857B-8317-40EE-A465-A4B875C3FD51}"/>
    <cellStyle name="40% - Accent5 33 2" xfId="3252" xr:uid="{D4B7FFF6-5F19-4959-8FA5-D6E0D496FF65}"/>
    <cellStyle name="40% - Accent5 33 2 2" xfId="6545" xr:uid="{C02E3225-1BE6-4B71-A1C9-8693631F030E}"/>
    <cellStyle name="40% - Accent5 33 2 3" xfId="9841" xr:uid="{3796BE43-5CE4-4AAD-8F65-38D8D4FF4CE1}"/>
    <cellStyle name="40% - Accent5 33 3" xfId="4878" xr:uid="{23995ECE-4456-47CC-BCC0-31D2A208B515}"/>
    <cellStyle name="40% - Accent5 33 4" xfId="8174" xr:uid="{E0AACDF9-D803-44E3-87B2-1DCEA0935522}"/>
    <cellStyle name="40% - Accent5 34" xfId="1551" xr:uid="{EEA35F87-0C40-4643-8CDC-DF94BF6228F2}"/>
    <cellStyle name="40% - Accent5 34 2" xfId="3272" xr:uid="{1A282774-931C-4AB2-960C-1399722A3C2C}"/>
    <cellStyle name="40% - Accent5 34 2 2" xfId="6565" xr:uid="{C65D627B-DC3E-46B0-B5F2-DBCC398F360A}"/>
    <cellStyle name="40% - Accent5 34 2 3" xfId="9861" xr:uid="{60CB4959-794A-4A8D-AA0E-6C66E0A974BD}"/>
    <cellStyle name="40% - Accent5 34 3" xfId="4898" xr:uid="{E19D3E5C-6D16-4E64-9B85-B71D3EB059BF}"/>
    <cellStyle name="40% - Accent5 34 4" xfId="8194" xr:uid="{F28C00F6-8322-4F7F-AA02-382B9A668B8E}"/>
    <cellStyle name="40% - Accent5 35" xfId="1566" xr:uid="{6A242F96-9682-4DC1-B198-BD913803D875}"/>
    <cellStyle name="40% - Accent5 35 2" xfId="3287" xr:uid="{8359AF74-BA4B-4DD7-9908-954866C2A379}"/>
    <cellStyle name="40% - Accent5 35 2 2" xfId="6580" xr:uid="{00685F28-98D7-4B2B-8BB3-1B19A70CB20F}"/>
    <cellStyle name="40% - Accent5 35 2 3" xfId="9876" xr:uid="{270D1B3D-F7C3-4BED-BFB7-9CC921D7EAC6}"/>
    <cellStyle name="40% - Accent5 35 3" xfId="4913" xr:uid="{208BCFB0-3A8D-4D35-9C07-77B1CC040D96}"/>
    <cellStyle name="40% - Accent5 35 4" xfId="8209" xr:uid="{BCB38B25-5123-49A1-ADE5-C0BE5683B942}"/>
    <cellStyle name="40% - Accent5 36" xfId="1581" xr:uid="{447C5537-53D2-4AA7-8B88-841EB2569496}"/>
    <cellStyle name="40% - Accent5 36 2" xfId="3302" xr:uid="{F55A0212-10D2-4D6A-A0E4-0DE94B499EE6}"/>
    <cellStyle name="40% - Accent5 36 2 2" xfId="6595" xr:uid="{3470FB10-5609-4C35-981E-A38797A83975}"/>
    <cellStyle name="40% - Accent5 36 2 3" xfId="9891" xr:uid="{B05EA1F4-EE45-47C9-BE12-1BCD3A8659BD}"/>
    <cellStyle name="40% - Accent5 36 3" xfId="4928" xr:uid="{D53AD8DC-1C1F-4A58-AAFE-B4192C344A17}"/>
    <cellStyle name="40% - Accent5 36 4" xfId="8224" xr:uid="{B4D82390-043D-4A49-9CC8-19AC581F11D7}"/>
    <cellStyle name="40% - Accent5 37" xfId="1596" xr:uid="{DA3C159A-9614-4479-8CCB-D6529C2A4623}"/>
    <cellStyle name="40% - Accent5 37 2" xfId="3317" xr:uid="{DA394116-4A6A-438E-B2D3-3F146060800D}"/>
    <cellStyle name="40% - Accent5 37 2 2" xfId="6610" xr:uid="{FA206E0B-532F-4A6A-85CB-87591EE02E03}"/>
    <cellStyle name="40% - Accent5 37 2 3" xfId="9906" xr:uid="{B0A195E3-1527-4A30-A2A4-45DB4869A7DA}"/>
    <cellStyle name="40% - Accent5 37 3" xfId="4943" xr:uid="{6FB4821B-8ED3-4D6A-894A-F62446593050}"/>
    <cellStyle name="40% - Accent5 37 4" xfId="8239" xr:uid="{226F27E7-7AD6-4D6F-AC29-3A4AFF54ECE1}"/>
    <cellStyle name="40% - Accent5 38" xfId="1611" xr:uid="{36798987-9111-4CD5-A2BA-554908843D94}"/>
    <cellStyle name="40% - Accent5 38 2" xfId="3332" xr:uid="{DF4BD665-8790-4EB2-9772-31D873CDFE28}"/>
    <cellStyle name="40% - Accent5 38 2 2" xfId="6625" xr:uid="{CC547EC5-E440-4638-8A17-90C951B99480}"/>
    <cellStyle name="40% - Accent5 38 2 3" xfId="9921" xr:uid="{2151ED86-588B-434D-9996-4F32C7F61975}"/>
    <cellStyle name="40% - Accent5 38 3" xfId="4958" xr:uid="{5EC353A0-C792-46E2-9D56-DDF874C9E59B}"/>
    <cellStyle name="40% - Accent5 38 4" xfId="8254" xr:uid="{1812A599-CE61-4B12-AC3F-65A054F38C23}"/>
    <cellStyle name="40% - Accent5 39" xfId="1635" xr:uid="{E12A3A55-20D7-4EEA-9AA3-97C55CC2E780}"/>
    <cellStyle name="40% - Accent5 39 2" xfId="3354" xr:uid="{CB6E3C14-369B-4A84-9DD3-D4DAA11102FD}"/>
    <cellStyle name="40% - Accent5 39 2 2" xfId="6647" xr:uid="{4FF8D01F-45F7-477F-97EB-FF40DE5669E4}"/>
    <cellStyle name="40% - Accent5 39 2 3" xfId="9943" xr:uid="{D2947B6D-302A-4099-9A38-845C8030346B}"/>
    <cellStyle name="40% - Accent5 39 3" xfId="4980" xr:uid="{5C94A3DD-C024-4C30-A21C-07330AA5E2CB}"/>
    <cellStyle name="40% - Accent5 39 4" xfId="8276" xr:uid="{656F757C-D25B-4EB1-A3B7-B350BA2C35A0}"/>
    <cellStyle name="40% - Accent5 4" xfId="437" xr:uid="{5DCAA3BF-981F-4159-936F-FF898D347FF4}"/>
    <cellStyle name="40% - Accent5 4 2" xfId="1045" xr:uid="{DD768436-CE59-4984-97FB-FE24508DED2D}"/>
    <cellStyle name="40% - Accent5 4 2 2" xfId="2784" xr:uid="{22081D6C-FC3C-4ADD-AC12-78E724AD0625}"/>
    <cellStyle name="40% - Accent5 4 2 2 2" xfId="6077" xr:uid="{E5B5B11F-46A8-4C71-8767-2E68D441D26B}"/>
    <cellStyle name="40% - Accent5 4 2 2 3" xfId="9373" xr:uid="{5A361E40-374B-4CBD-BDA1-C08C6534A0C1}"/>
    <cellStyle name="40% - Accent5 4 2 3" xfId="4410" xr:uid="{D9A6AF28-2AD9-4CF1-8EBD-2E34FB713776}"/>
    <cellStyle name="40% - Accent5 4 2 4" xfId="7705" xr:uid="{1B49D8C2-7F68-435A-B986-689F5E274AA3}"/>
    <cellStyle name="40% - Accent5 4 3" xfId="2235" xr:uid="{C7B4204C-5816-4143-A8D1-07580CA1B235}"/>
    <cellStyle name="40% - Accent5 4 3 2" xfId="5535" xr:uid="{7D9A97E5-3EDC-49A1-8BBA-371542A5A18E}"/>
    <cellStyle name="40% - Accent5 4 3 3" xfId="8831" xr:uid="{86FB902D-AE55-4A10-9456-D92E66E15DAD}"/>
    <cellStyle name="40% - Accent5 4 4" xfId="3869" xr:uid="{A63FD5A7-347C-4497-B5D0-AB932E1458B8}"/>
    <cellStyle name="40% - Accent5 4 5" xfId="7162" xr:uid="{27A2A8A1-D5C8-4AC8-A89B-AB00ABDC9E4E}"/>
    <cellStyle name="40% - Accent5 40" xfId="1650" xr:uid="{25F14A73-72A3-40E9-8598-B2B817B53E1D}"/>
    <cellStyle name="40% - Accent5 40 2" xfId="3369" xr:uid="{66C44BFF-1008-4A53-8BFA-12C89B3FD065}"/>
    <cellStyle name="40% - Accent5 40 2 2" xfId="6662" xr:uid="{7230F4B9-E784-45B9-86C2-6D3CF8A63D20}"/>
    <cellStyle name="40% - Accent5 40 2 3" xfId="9958" xr:uid="{CCEC48FC-4E84-4042-BC3E-A714BC7A62AF}"/>
    <cellStyle name="40% - Accent5 40 3" xfId="4995" xr:uid="{789039C1-715A-4E18-9869-F118564C53FE}"/>
    <cellStyle name="40% - Accent5 40 4" xfId="8291" xr:uid="{40060050-C3D1-459A-9226-5022CA2CC705}"/>
    <cellStyle name="40% - Accent5 41" xfId="1665" xr:uid="{999F4FFA-00BE-47B2-8F35-E2C23E9F43AD}"/>
    <cellStyle name="40% - Accent5 41 2" xfId="3384" xr:uid="{BAADE304-798B-490E-AC3E-1D131F7BE1DC}"/>
    <cellStyle name="40% - Accent5 41 2 2" xfId="6677" xr:uid="{9CEB326C-AD20-4D85-AAC1-5B5C95F18CC6}"/>
    <cellStyle name="40% - Accent5 41 2 3" xfId="9973" xr:uid="{C7D91A2A-852C-43AE-A3C9-679105304438}"/>
    <cellStyle name="40% - Accent5 41 3" xfId="5010" xr:uid="{AD19CA8D-3018-42E6-BE43-25CF838CC2D1}"/>
    <cellStyle name="40% - Accent5 41 4" xfId="8306" xr:uid="{C3BD60DA-8D5C-4727-8D28-39253E4685D4}"/>
    <cellStyle name="40% - Accent5 42" xfId="1680" xr:uid="{37697140-C52F-4728-8179-F585A98C1501}"/>
    <cellStyle name="40% - Accent5 42 2" xfId="3399" xr:uid="{6A1B180F-B106-4A43-A1D4-F0CF62FDA71C}"/>
    <cellStyle name="40% - Accent5 42 2 2" xfId="6692" xr:uid="{0B5C3169-12BD-49AC-9064-5F59D0BE5C70}"/>
    <cellStyle name="40% - Accent5 42 2 3" xfId="9988" xr:uid="{C9282C4D-FA67-4C19-85D9-9CBFE2CD54F7}"/>
    <cellStyle name="40% - Accent5 42 3" xfId="5025" xr:uid="{52820768-D5A7-44A2-9CF6-EA3E36765981}"/>
    <cellStyle name="40% - Accent5 42 4" xfId="8321" xr:uid="{5DB698BE-E9CE-44DE-9632-D41C411FF372}"/>
    <cellStyle name="40% - Accent5 43" xfId="1702" xr:uid="{64C35769-7E23-411D-A278-EA5327D3DDD7}"/>
    <cellStyle name="40% - Accent5 43 2" xfId="3421" xr:uid="{35A45707-4D74-45D2-A8F5-34DFAF179B6E}"/>
    <cellStyle name="40% - Accent5 43 2 2" xfId="6714" xr:uid="{66695564-C5E3-4B07-B263-7C428B00498F}"/>
    <cellStyle name="40% - Accent5 43 2 3" xfId="10010" xr:uid="{4C913734-9CFB-40C9-863B-3F7A5815ABE8}"/>
    <cellStyle name="40% - Accent5 43 3" xfId="5047" xr:uid="{DEF2A0F4-98F1-41A8-AD6D-CE46C1726B31}"/>
    <cellStyle name="40% - Accent5 43 4" xfId="8343" xr:uid="{2D3715B2-E8F3-4AF9-9A47-740EFDFC2E30}"/>
    <cellStyle name="40% - Accent5 44" xfId="1717" xr:uid="{4D05C18E-A93B-4B56-99AC-3B4D31D33E11}"/>
    <cellStyle name="40% - Accent5 44 2" xfId="3436" xr:uid="{C91B359C-F5F9-4BB2-BDD5-A34E75CABD4A}"/>
    <cellStyle name="40% - Accent5 44 2 2" xfId="6729" xr:uid="{032948B2-288F-4923-833D-390E303FF038}"/>
    <cellStyle name="40% - Accent5 44 2 3" xfId="10025" xr:uid="{3959CD84-7609-4F3D-8DCA-E28A53673951}"/>
    <cellStyle name="40% - Accent5 44 3" xfId="5062" xr:uid="{DABFF1BA-F566-401D-90F9-92F3906CF2BA}"/>
    <cellStyle name="40% - Accent5 44 4" xfId="8358" xr:uid="{47EC8C09-1D4D-4F4A-8344-061C0DA55E36}"/>
    <cellStyle name="40% - Accent5 45" xfId="1732" xr:uid="{8E66082A-F14E-4DA1-A2A5-A74E11905CCD}"/>
    <cellStyle name="40% - Accent5 45 2" xfId="3451" xr:uid="{A4F5AF40-31AE-4A53-892E-AA39144BF3DD}"/>
    <cellStyle name="40% - Accent5 45 2 2" xfId="6744" xr:uid="{978251E4-3D24-414E-B74A-8737A29F9140}"/>
    <cellStyle name="40% - Accent5 45 2 3" xfId="10040" xr:uid="{A9EAE67E-9671-4667-BB2F-28B36456D4B3}"/>
    <cellStyle name="40% - Accent5 45 3" xfId="5077" xr:uid="{70105ED1-B45D-4DC6-AF34-B461CDB44BF1}"/>
    <cellStyle name="40% - Accent5 45 4" xfId="8373" xr:uid="{CA5BED8B-0315-4F46-96DF-573AE89FED7D}"/>
    <cellStyle name="40% - Accent5 46" xfId="1747" xr:uid="{1B9DA74C-F6C1-4BFB-A75D-0DD9EFA51AA0}"/>
    <cellStyle name="40% - Accent5 46 2" xfId="3466" xr:uid="{13D22B5C-B22E-45C0-8E17-2B5E712D76F7}"/>
    <cellStyle name="40% - Accent5 46 2 2" xfId="6759" xr:uid="{A1273057-6821-4FC5-A6FB-FFC5C881ECA2}"/>
    <cellStyle name="40% - Accent5 46 2 3" xfId="10055" xr:uid="{7EEF3824-ED3D-4400-B327-D604D0CFF2F1}"/>
    <cellStyle name="40% - Accent5 46 3" xfId="5092" xr:uid="{8AAAB403-7B9C-4DC3-8152-4E939E27D9ED}"/>
    <cellStyle name="40% - Accent5 46 4" xfId="8388" xr:uid="{836E552D-08B6-42C6-B092-428946D45685}"/>
    <cellStyle name="40% - Accent5 47" xfId="1762" xr:uid="{464A8300-F2CA-486A-B1B6-B56E691B8638}"/>
    <cellStyle name="40% - Accent5 47 2" xfId="3481" xr:uid="{B116468D-EAEB-4B11-8244-DD7331A0B767}"/>
    <cellStyle name="40% - Accent5 47 2 2" xfId="6774" xr:uid="{03C26D4D-5178-42DA-AFEF-790AE887EEB7}"/>
    <cellStyle name="40% - Accent5 47 2 3" xfId="10070" xr:uid="{00B6725B-2DDA-4BF2-9276-9047DD3E2CAD}"/>
    <cellStyle name="40% - Accent5 47 3" xfId="5107" xr:uid="{424C6AAA-CC33-48C8-8344-02C1A646179A}"/>
    <cellStyle name="40% - Accent5 47 4" xfId="8403" xr:uid="{9B8864D9-AB75-473E-A815-AA3FF31696C2}"/>
    <cellStyle name="40% - Accent5 48" xfId="1787" xr:uid="{33B0F62B-1020-4ACE-98BC-D6883B1179D6}"/>
    <cellStyle name="40% - Accent5 48 2" xfId="3503" xr:uid="{002ED6EB-B9F3-47A0-A69A-78DC4DDC04D0}"/>
    <cellStyle name="40% - Accent5 48 2 2" xfId="6796" xr:uid="{782A99F4-9B23-4EF2-99B7-C069AE4930E7}"/>
    <cellStyle name="40% - Accent5 48 2 3" xfId="10092" xr:uid="{99276439-2F03-43D9-AF4B-74C498510EE2}"/>
    <cellStyle name="40% - Accent5 48 3" xfId="5129" xr:uid="{2F8C5CA1-D88E-4D9E-AB36-CE3678FFA004}"/>
    <cellStyle name="40% - Accent5 48 4" xfId="8425" xr:uid="{E99DAA25-8206-4AE1-97EC-8C1A99CD7B09}"/>
    <cellStyle name="40% - Accent5 49" xfId="1802" xr:uid="{9258DFA1-8AEA-45F2-8D9A-4075BFEA624C}"/>
    <cellStyle name="40% - Accent5 49 2" xfId="3518" xr:uid="{4477D1E9-32FA-4D95-8582-0EDC5F3CB8EC}"/>
    <cellStyle name="40% - Accent5 49 2 2" xfId="6811" xr:uid="{E3219DF4-8985-407B-9377-3FC9BC4C184B}"/>
    <cellStyle name="40% - Accent5 49 2 3" xfId="10107" xr:uid="{8B42315E-304A-4998-81B3-0B3E50F70F79}"/>
    <cellStyle name="40% - Accent5 49 3" xfId="5144" xr:uid="{10C3B1BB-B7AF-41E5-BE06-0A61C2D5D084}"/>
    <cellStyle name="40% - Accent5 49 4" xfId="8440" xr:uid="{FADCF6E5-4961-44A9-94D3-554B4472DAB6}"/>
    <cellStyle name="40% - Accent5 5" xfId="470" xr:uid="{54D709DE-BE63-49B5-A37A-EFE99EA65792}"/>
    <cellStyle name="40% - Accent5 5 2" xfId="1060" xr:uid="{9BF72A8E-4C2E-4617-B351-21461C9A52CE}"/>
    <cellStyle name="40% - Accent5 5 2 2" xfId="2799" xr:uid="{FFD45AE5-592A-46FC-BBBD-D31293D03563}"/>
    <cellStyle name="40% - Accent5 5 2 2 2" xfId="6092" xr:uid="{F51B1593-C6BF-4930-8800-E4B39E214FE7}"/>
    <cellStyle name="40% - Accent5 5 2 2 3" xfId="9388" xr:uid="{BA6F2EBF-6A6D-43B0-86CF-6909EC397DC9}"/>
    <cellStyle name="40% - Accent5 5 2 3" xfId="4425" xr:uid="{82AEBF62-7A07-420E-B1E2-45423EF25309}"/>
    <cellStyle name="40% - Accent5 5 2 4" xfId="7720" xr:uid="{D9FBC439-43B1-4AD2-9171-210517BBE7AD}"/>
    <cellStyle name="40% - Accent5 5 3" xfId="2268" xr:uid="{94E5219F-0B70-4622-AC12-3BEDD8328813}"/>
    <cellStyle name="40% - Accent5 5 3 2" xfId="5568" xr:uid="{E34F3F15-BF89-43DA-A0E2-3A08E5C37E0C}"/>
    <cellStyle name="40% - Accent5 5 3 3" xfId="8864" xr:uid="{71002D23-4B33-4559-B08B-27863F764C0A}"/>
    <cellStyle name="40% - Accent5 5 4" xfId="3902" xr:uid="{2AC123D6-83D1-4F66-B66D-B4E02C43D6C1}"/>
    <cellStyle name="40% - Accent5 5 5" xfId="7195" xr:uid="{22B8D0C6-CBFC-4C92-AD49-FD6B311F8FD2}"/>
    <cellStyle name="40% - Accent5 50" xfId="1820" xr:uid="{42AA679F-035A-4574-A999-8EB21E072970}"/>
    <cellStyle name="40% - Accent5 50 2" xfId="3533" xr:uid="{C034A9E3-C240-4E7A-BBE8-921180B4BEA6}"/>
    <cellStyle name="40% - Accent5 50 2 2" xfId="6826" xr:uid="{6D47DA9A-936B-4AF6-BC03-ACD769E4FCFB}"/>
    <cellStyle name="40% - Accent5 50 2 3" xfId="10122" xr:uid="{D972A576-6677-4315-ABF4-EC66C4E176C3}"/>
    <cellStyle name="40% - Accent5 50 3" xfId="5159" xr:uid="{DB0FD8DB-2168-4E71-A4A1-D952399F530F}"/>
    <cellStyle name="40% - Accent5 50 4" xfId="8455" xr:uid="{50BD45B0-C255-4B2D-8A41-EB3D16DAB289}"/>
    <cellStyle name="40% - Accent5 51" xfId="1835" xr:uid="{DC6C7C15-5571-4274-AD34-F4F8253284D4}"/>
    <cellStyle name="40% - Accent5 51 2" xfId="3548" xr:uid="{BDB6E270-F787-4E01-9713-4B59D58C049B}"/>
    <cellStyle name="40% - Accent5 51 2 2" xfId="6841" xr:uid="{FAB131B5-764D-4F38-96CE-42D4981A7334}"/>
    <cellStyle name="40% - Accent5 51 2 3" xfId="10137" xr:uid="{75BF1377-845B-41D4-A169-FED7E5412BEB}"/>
    <cellStyle name="40% - Accent5 51 3" xfId="5174" xr:uid="{2A5BE83F-C294-4163-A7B9-4CAE53D32768}"/>
    <cellStyle name="40% - Accent5 51 4" xfId="8470" xr:uid="{337E1FEB-BE00-4A39-82CF-1DF808BB8E13}"/>
    <cellStyle name="40% - Accent5 52" xfId="1857" xr:uid="{5F629A8D-2BA0-4351-82B2-8D71D8996373}"/>
    <cellStyle name="40% - Accent5 52 2" xfId="3570" xr:uid="{FAA24301-AEA7-4AC0-9690-8E6730481DF2}"/>
    <cellStyle name="40% - Accent5 52 2 2" xfId="6863" xr:uid="{F16C0921-3765-4C02-8C12-8C147AB02886}"/>
    <cellStyle name="40% - Accent5 52 2 3" xfId="10159" xr:uid="{0BBEA40C-0162-451E-9E29-86E1A8688810}"/>
    <cellStyle name="40% - Accent5 52 3" xfId="5196" xr:uid="{B993FAEB-AA9C-4D51-B49C-C49CE87DA938}"/>
    <cellStyle name="40% - Accent5 52 4" xfId="8492" xr:uid="{6E92404C-C264-4F83-A87E-7C3FAF4F4B8A}"/>
    <cellStyle name="40% - Accent5 53" xfId="1872" xr:uid="{1A647E2D-28D3-4773-A028-D3801D6A6B93}"/>
    <cellStyle name="40% - Accent5 53 2" xfId="3585" xr:uid="{11603B39-A9B7-4013-9205-8F166FC08D2C}"/>
    <cellStyle name="40% - Accent5 53 2 2" xfId="6878" xr:uid="{8C6C4A0F-B16F-4D8C-BE9F-F8C5ECC4D808}"/>
    <cellStyle name="40% - Accent5 53 2 3" xfId="10174" xr:uid="{5FEAB672-FD42-4B01-9B27-6070AC6932A4}"/>
    <cellStyle name="40% - Accent5 53 3" xfId="5211" xr:uid="{437BD200-3E43-4CDA-83B8-80AAA4C02DD5}"/>
    <cellStyle name="40% - Accent5 53 4" xfId="8507" xr:uid="{9DD42560-B74C-48F3-BB4A-961810774AA5}"/>
    <cellStyle name="40% - Accent5 54" xfId="1890" xr:uid="{AB620A52-2408-46D6-A6AA-3A63CC38B55E}"/>
    <cellStyle name="40% - Accent5 54 2" xfId="3600" xr:uid="{93F3CB42-062B-4B73-B367-7F243BBDEB5F}"/>
    <cellStyle name="40% - Accent5 54 2 2" xfId="6893" xr:uid="{6A1286DF-B894-4C73-BF30-F46A91310386}"/>
    <cellStyle name="40% - Accent5 54 2 3" xfId="10189" xr:uid="{00261A15-A8CA-48D2-AFBF-DABCDA54BBDC}"/>
    <cellStyle name="40% - Accent5 54 3" xfId="5226" xr:uid="{BFEE38FE-A7BC-4803-8E06-B0B4446F207E}"/>
    <cellStyle name="40% - Accent5 54 4" xfId="8522" xr:uid="{364004DC-6C87-429D-B6A3-1979B2224531}"/>
    <cellStyle name="40% - Accent5 55" xfId="1905" xr:uid="{826A2916-6756-4DA4-8EE5-A06F08C7B20B}"/>
    <cellStyle name="40% - Accent5 55 2" xfId="3615" xr:uid="{73DCF756-EDBA-43CD-886D-49D0128D9D03}"/>
    <cellStyle name="40% - Accent5 55 2 2" xfId="6908" xr:uid="{D5583C92-267A-4BFC-9F87-E25562E474E6}"/>
    <cellStyle name="40% - Accent5 55 2 3" xfId="10204" xr:uid="{C38F9013-0BAC-43EA-843C-098415C45194}"/>
    <cellStyle name="40% - Accent5 55 3" xfId="5241" xr:uid="{A01A418A-CFE2-42F6-A05F-85397E7160CC}"/>
    <cellStyle name="40% - Accent5 55 4" xfId="8537" xr:uid="{F0565FF1-DB31-41DC-92E7-574158A7392B}"/>
    <cellStyle name="40% - Accent5 56" xfId="1927" xr:uid="{A8AF9D99-2FD8-42E3-B935-C692999D7A29}"/>
    <cellStyle name="40% - Accent5 56 2" xfId="3636" xr:uid="{AFC0EE64-6863-4C83-A957-CDA5117D07E9}"/>
    <cellStyle name="40% - Accent5 56 2 2" xfId="6929" xr:uid="{98824FA8-F76E-43C9-978B-DEDB644A6264}"/>
    <cellStyle name="40% - Accent5 56 2 3" xfId="10225" xr:uid="{1A30AC61-4329-4E4A-B48C-C59F4E5E2F54}"/>
    <cellStyle name="40% - Accent5 56 3" xfId="5262" xr:uid="{5E1C7531-03F2-4A61-959C-57F2F98BDB81}"/>
    <cellStyle name="40% - Accent5 56 4" xfId="8558" xr:uid="{D0D882EE-C4AD-45FA-9EEA-AD9936C43DA7}"/>
    <cellStyle name="40% - Accent5 57" xfId="1950" xr:uid="{25BDBC35-D971-49C5-A5EF-7B237884F4B5}"/>
    <cellStyle name="40% - Accent5 57 2" xfId="3655" xr:uid="{47719C14-97A2-4CD2-A908-9C75CEF59D64}"/>
    <cellStyle name="40% - Accent5 57 2 2" xfId="6948" xr:uid="{12C45A45-2C81-4DD2-AD8C-5C4E9ABE4CA4}"/>
    <cellStyle name="40% - Accent5 57 2 3" xfId="10244" xr:uid="{DE322575-4EC6-46ED-A893-8FA1616ACD92}"/>
    <cellStyle name="40% - Accent5 57 3" xfId="5281" xr:uid="{65027169-4D66-4370-9E16-EB2EDA79CFC4}"/>
    <cellStyle name="40% - Accent5 57 4" xfId="8577" xr:uid="{285DA0C7-535E-426C-B2C9-6D07294668DF}"/>
    <cellStyle name="40% - Accent5 58" xfId="1973" xr:uid="{3F4D83A7-3C3B-4F23-9B91-ECA78D79F8AD}"/>
    <cellStyle name="40% - Accent5 58 2" xfId="3675" xr:uid="{1D7D97E9-B1E4-41AF-AD95-5B6408414970}"/>
    <cellStyle name="40% - Accent5 58 2 2" xfId="6968" xr:uid="{243F65B2-1B15-4F21-A2D7-97D0CCAE2EEB}"/>
    <cellStyle name="40% - Accent5 58 2 3" xfId="10264" xr:uid="{4F64F8AA-1CDE-425A-9265-3F359425C143}"/>
    <cellStyle name="40% - Accent5 58 3" xfId="5301" xr:uid="{69CCCE6E-77EC-45E7-8478-35CC537B588D}"/>
    <cellStyle name="40% - Accent5 58 4" xfId="8597" xr:uid="{A9EF11C9-9729-4A67-85FA-3E8C2CE5BA25}"/>
    <cellStyle name="40% - Accent5 59" xfId="1990" xr:uid="{38E7B587-6D91-4994-918D-84BD668A8F42}"/>
    <cellStyle name="40% - Accent5 59 2" xfId="3690" xr:uid="{17424DDC-F71A-42AE-AC12-1ED500F59983}"/>
    <cellStyle name="40% - Accent5 59 2 2" xfId="6983" xr:uid="{2347A3EF-17FF-46C2-A289-1581A709A2A9}"/>
    <cellStyle name="40% - Accent5 59 2 3" xfId="10279" xr:uid="{996B3014-0B8B-4B9C-834A-B8EE4779CB0E}"/>
    <cellStyle name="40% - Accent5 59 3" xfId="5316" xr:uid="{6D5848C3-ECD6-48F8-B9D0-2F77FFF28195}"/>
    <cellStyle name="40% - Accent5 59 4" xfId="8612" xr:uid="{E7DFFD97-C3F7-4F1B-A2A0-BCCA7CBAC822}"/>
    <cellStyle name="40% - Accent5 6" xfId="493" xr:uid="{101A1BBB-FD31-44E1-A621-089B9C015512}"/>
    <cellStyle name="40% - Accent5 6 2" xfId="1075" xr:uid="{6B4517C9-2D23-427D-8132-B13170F00ACB}"/>
    <cellStyle name="40% - Accent5 6 2 2" xfId="2814" xr:uid="{9AB2570B-E13C-41EC-8EC2-3C9D79C05CCE}"/>
    <cellStyle name="40% - Accent5 6 2 2 2" xfId="6107" xr:uid="{CBF4D10F-F20A-4ACA-A104-D598D8BDD4B2}"/>
    <cellStyle name="40% - Accent5 6 2 2 3" xfId="9403" xr:uid="{9E0B9C3C-CB48-47BA-9663-F52A06E0B127}"/>
    <cellStyle name="40% - Accent5 6 2 3" xfId="4440" xr:uid="{04AACCE9-FB65-4731-8A8F-A97DCB075C87}"/>
    <cellStyle name="40% - Accent5 6 2 4" xfId="7735" xr:uid="{A1EE38AF-BF83-4BD2-B6B8-4587C3F52E1B}"/>
    <cellStyle name="40% - Accent5 6 3" xfId="2291" xr:uid="{9BC3093C-49B4-4954-B7B0-E0EB02EE0A76}"/>
    <cellStyle name="40% - Accent5 6 3 2" xfId="5591" xr:uid="{1CDE4396-B8C5-45F8-9177-EAC85C1B1AC6}"/>
    <cellStyle name="40% - Accent5 6 3 3" xfId="8887" xr:uid="{4525BEA9-9C32-430B-A28E-5CD31BCAF1DF}"/>
    <cellStyle name="40% - Accent5 6 4" xfId="3925" xr:uid="{373614E5-9DD0-4F5F-9028-B892D5785CD4}"/>
    <cellStyle name="40% - Accent5 6 5" xfId="7218" xr:uid="{D34C834E-A439-4649-9594-A67BDADC5F6C}"/>
    <cellStyle name="40% - Accent5 60" xfId="2005" xr:uid="{1E44DF07-3E3D-408A-B301-4B92B03CFF32}"/>
    <cellStyle name="40% - Accent5 60 2" xfId="3704" xr:uid="{7AA69597-67FE-4BE6-B183-B8FC65BDC15A}"/>
    <cellStyle name="40% - Accent5 60 2 2" xfId="6997" xr:uid="{34596266-7214-4483-AFFE-BB9B1FF10A04}"/>
    <cellStyle name="40% - Accent5 60 2 3" xfId="10293" xr:uid="{EE5EFF5E-26D7-470B-8A33-772982B1AEB8}"/>
    <cellStyle name="40% - Accent5 60 3" xfId="5330" xr:uid="{E770BEF5-9BA5-42E8-8CA6-E5C80DC55085}"/>
    <cellStyle name="40% - Accent5 60 4" xfId="8626" xr:uid="{5BC168E5-52C5-43B3-83ED-DE694FFEA75D}"/>
    <cellStyle name="40% - Accent5 61" xfId="2026" xr:uid="{21DCC01E-FD62-4644-999F-5C5A121A4637}"/>
    <cellStyle name="40% - Accent5 61 2" xfId="3724" xr:uid="{89F8ACF0-AB7B-4AED-AEF6-865B3292F05B}"/>
    <cellStyle name="40% - Accent5 61 2 2" xfId="7017" xr:uid="{7090B2AC-02ED-4420-9CE9-49F68D30F7BF}"/>
    <cellStyle name="40% - Accent5 61 2 3" xfId="10313" xr:uid="{B30FD9D1-B6BB-49BC-95BC-7AEA523CD013}"/>
    <cellStyle name="40% - Accent5 61 3" xfId="5350" xr:uid="{754EFE9A-0FF6-4F56-A543-B15530EB6CAD}"/>
    <cellStyle name="40% - Accent5 61 4" xfId="8646" xr:uid="{CE5C9897-BD1B-40B6-BEAD-F5ACBADCE09D}"/>
    <cellStyle name="40% - Accent5 62" xfId="2041" xr:uid="{00AA2EE4-E05D-4C90-A9AE-42B95FB8D102}"/>
    <cellStyle name="40% - Accent5 62 2" xfId="3739" xr:uid="{DABE824F-E0DA-4D98-BDF6-9722F8989235}"/>
    <cellStyle name="40% - Accent5 62 2 2" xfId="7032" xr:uid="{662BB11B-4FB6-48C8-9604-5DCC5774179A}"/>
    <cellStyle name="40% - Accent5 62 2 3" xfId="10328" xr:uid="{466E6067-2BED-419B-B069-F9DEDC98C259}"/>
    <cellStyle name="40% - Accent5 62 3" xfId="5365" xr:uid="{89F123DB-7670-487F-8287-82750A0873E3}"/>
    <cellStyle name="40% - Accent5 62 4" xfId="8661" xr:uid="{4CB80794-A6B3-47F0-8BDB-9B08ACF68EEF}"/>
    <cellStyle name="40% - Accent5 63" xfId="2055" xr:uid="{5C3156C9-25B3-4C84-B1E1-3C3079B9FBA5}"/>
    <cellStyle name="40% - Accent5 63 2" xfId="3753" xr:uid="{A5128C6C-176A-4602-B4D5-C57E4DF599AE}"/>
    <cellStyle name="40% - Accent5 63 2 2" xfId="7046" xr:uid="{C5FD312F-CAC2-4095-BAB5-BFBD9ADADE9C}"/>
    <cellStyle name="40% - Accent5 63 2 3" xfId="10342" xr:uid="{07BBAEBF-14EE-4BEC-9751-F2DC9C5C8737}"/>
    <cellStyle name="40% - Accent5 63 3" xfId="5379" xr:uid="{D2BF478D-2C2C-4D61-9312-ED8570376ADE}"/>
    <cellStyle name="40% - Accent5 63 4" xfId="8675" xr:uid="{5FC5D4B0-04CB-48B9-A45B-CA5A7BF9E034}"/>
    <cellStyle name="40% - Accent5 64" xfId="976" xr:uid="{72140207-50FC-4BC4-9F32-1B50E8E6379C}"/>
    <cellStyle name="40% - Accent5 65" xfId="2093" xr:uid="{82947B6A-341A-42A1-8701-C291C8744CF6}"/>
    <cellStyle name="40% - Accent5 65 2" xfId="5416" xr:uid="{BB787573-D0DD-475D-B1AC-655B1C038367}"/>
    <cellStyle name="40% - Accent5 65 3" xfId="8712" xr:uid="{111CC79E-4607-42D3-9C20-7DF0AC731B83}"/>
    <cellStyle name="40% - Accent5 66" xfId="2150" xr:uid="{8F30964F-DB63-4EC8-AA9D-A0B3952C319A}"/>
    <cellStyle name="40% - Accent5 66 2" xfId="5454" xr:uid="{143C916D-F841-4052-A37D-D56F9925FB70}"/>
    <cellStyle name="40% - Accent5 66 3" xfId="8750" xr:uid="{1EF14A2B-6E24-4000-BA81-F6D6FC85D073}"/>
    <cellStyle name="40% - Accent5 67" xfId="3790" xr:uid="{61EBB117-8924-43EA-80E8-33B57FA91A61}"/>
    <cellStyle name="40% - Accent5 67 2" xfId="10379" xr:uid="{F0D04B17-2EEA-4B86-99D7-0E1405DCABFE}"/>
    <cellStyle name="40% - Accent5 68" xfId="10433" xr:uid="{E52858A3-5F29-43BF-A7F1-7678CD108C7C}"/>
    <cellStyle name="40% - Accent5 69" xfId="10474" xr:uid="{49989C1B-4E65-4B26-8FE2-6F379F590A3B}"/>
    <cellStyle name="40% - Accent5 7" xfId="540" xr:uid="{A61033E3-A338-49D7-81ED-8281121A1636}"/>
    <cellStyle name="40% - Accent5 7 2" xfId="1092" xr:uid="{13AEF6F4-03C9-4B29-950D-83CC1EB76801}"/>
    <cellStyle name="40% - Accent5 7 2 2" xfId="2830" xr:uid="{6647D9BE-C0D0-4100-99EA-016A05666227}"/>
    <cellStyle name="40% - Accent5 7 2 2 2" xfId="6123" xr:uid="{8263B98E-6CED-4F51-9C2E-1210BDDC0C0A}"/>
    <cellStyle name="40% - Accent5 7 2 2 3" xfId="9419" xr:uid="{7E4C758C-3035-40B0-A65A-E99E0A3A2C76}"/>
    <cellStyle name="40% - Accent5 7 2 3" xfId="4456" xr:uid="{0752C256-149D-4C2F-BD58-CA0A3412A7FA}"/>
    <cellStyle name="40% - Accent5 7 2 4" xfId="7751" xr:uid="{75ED9473-7D8D-418E-A8E5-C70C484AFAF5}"/>
    <cellStyle name="40% - Accent5 7 3" xfId="2338" xr:uid="{E6835E72-F07F-462B-BEAC-077B47A580C6}"/>
    <cellStyle name="40% - Accent5 7 3 2" xfId="5636" xr:uid="{97EAE3AA-F28E-4775-941E-D127272CC4E4}"/>
    <cellStyle name="40% - Accent5 7 3 3" xfId="8932" xr:uid="{FE090BA0-2506-4DDA-B15C-08F8C6D7B026}"/>
    <cellStyle name="40% - Accent5 7 4" xfId="3970" xr:uid="{C4212969-F993-4A36-B033-3368B2A65FF2}"/>
    <cellStyle name="40% - Accent5 7 5" xfId="7263" xr:uid="{5943104B-73E4-484A-AB98-867FC5C48FE4}"/>
    <cellStyle name="40% - Accent5 70" xfId="7083" xr:uid="{65E6D329-C39E-4D66-8834-CF3952AEE998}"/>
    <cellStyle name="40% - Accent5 8" xfId="576" xr:uid="{89214828-F2E7-462B-B465-4AEAB18BEFBB}"/>
    <cellStyle name="40% - Accent5 8 2" xfId="1108" xr:uid="{A1C44247-9E68-4F32-BAAB-CA369A9F1CFF}"/>
    <cellStyle name="40% - Accent5 8 2 2" xfId="2846" xr:uid="{CFBB0AE8-2938-4DF5-A0BB-5A1E2E154321}"/>
    <cellStyle name="40% - Accent5 8 2 2 2" xfId="6139" xr:uid="{6CCEB30D-C3C7-45DB-8A33-B6139916DD05}"/>
    <cellStyle name="40% - Accent5 8 2 2 3" xfId="9435" xr:uid="{99103D15-0AAA-4105-97B2-1E8595254E66}"/>
    <cellStyle name="40% - Accent5 8 2 3" xfId="4472" xr:uid="{F83CB79D-CF9A-46EF-938A-9AA93B895609}"/>
    <cellStyle name="40% - Accent5 8 2 4" xfId="7767" xr:uid="{B78A1BCC-25DB-44C1-AA96-BD625A77EEE7}"/>
    <cellStyle name="40% - Accent5 8 3" xfId="2374" xr:uid="{5114C83B-E9A0-4BF3-BF64-237C36826EDB}"/>
    <cellStyle name="40% - Accent5 8 3 2" xfId="5669" xr:uid="{729283C0-009A-4A7C-A2FF-B5B28FBF9224}"/>
    <cellStyle name="40% - Accent5 8 3 3" xfId="8965" xr:uid="{4F202F62-D1F8-4EB3-867A-F56809204645}"/>
    <cellStyle name="40% - Accent5 8 4" xfId="4003" xr:uid="{1733AFE5-69D6-4452-A028-1927F94EAA2F}"/>
    <cellStyle name="40% - Accent5 8 5" xfId="7296" xr:uid="{CFDA83B1-3A39-4F8E-BFA6-17B9B7EF2678}"/>
    <cellStyle name="40% - Accent5 9" xfId="611" xr:uid="{11CB9CD3-3345-4D6B-B1D0-ACDB672FB03E}"/>
    <cellStyle name="40% - Accent5 9 2" xfId="1123" xr:uid="{F789E240-6942-4F0E-89D9-5FCE68839EFF}"/>
    <cellStyle name="40% - Accent5 9 2 2" xfId="2861" xr:uid="{BDE6ECC5-AE3E-4B52-89E1-2EFB6359EBFB}"/>
    <cellStyle name="40% - Accent5 9 2 2 2" xfId="6154" xr:uid="{22E3CB37-8B57-4A63-84FB-8D11D2725EEA}"/>
    <cellStyle name="40% - Accent5 9 2 2 3" xfId="9450" xr:uid="{4980EC35-FCF3-4694-99B3-C1B9D8279321}"/>
    <cellStyle name="40% - Accent5 9 2 3" xfId="4487" xr:uid="{A2A7A1F6-19B0-473E-A2EE-AD63775FC765}"/>
    <cellStyle name="40% - Accent5 9 2 4" xfId="7782" xr:uid="{BE3B674C-132C-4F4D-8B44-5EE07DACFA62}"/>
    <cellStyle name="40% - Accent5 9 3" xfId="2409" xr:uid="{E26752D7-469E-4753-98A3-46CB7528FB80}"/>
    <cellStyle name="40% - Accent5 9 3 2" xfId="5702" xr:uid="{581E6104-1E22-4B40-825A-4CAAA8DB64E9}"/>
    <cellStyle name="40% - Accent5 9 3 3" xfId="8998" xr:uid="{89C33CDD-B7EF-424F-BB00-57C1C5D52C9F}"/>
    <cellStyle name="40% - Accent5 9 4" xfId="4036" xr:uid="{86CC33B7-D2DE-4DF8-8AAF-33ED558D74C5}"/>
    <cellStyle name="40% - Accent5 9 5" xfId="7329" xr:uid="{56154111-93D4-48D5-A588-D10B0B7D85A5}"/>
    <cellStyle name="40% - Accent6" xfId="45" builtinId="51" customBuiltin="1"/>
    <cellStyle name="40% - Accent6 10" xfId="646" xr:uid="{CE6A3E65-8866-4577-9A49-35B0519B219E}"/>
    <cellStyle name="40% - Accent6 10 2" xfId="1139" xr:uid="{E8BFC431-C13D-4EA3-B437-4C6F20183B08}"/>
    <cellStyle name="40% - Accent6 10 2 2" xfId="2877" xr:uid="{32C1AAD1-4F74-448B-B19C-2A765BE58FCA}"/>
    <cellStyle name="40% - Accent6 10 2 2 2" xfId="6170" xr:uid="{2D136769-07EE-40B5-84F1-162DD0D627DA}"/>
    <cellStyle name="40% - Accent6 10 2 2 3" xfId="9466" xr:uid="{BA925E96-3452-4E61-AAFC-6546D03245C4}"/>
    <cellStyle name="40% - Accent6 10 2 3" xfId="4503" xr:uid="{4D48FD81-6203-453F-A040-CEBB33312034}"/>
    <cellStyle name="40% - Accent6 10 2 4" xfId="7798" xr:uid="{0EB4053C-8391-45C7-A5AD-73BFF3728AFD}"/>
    <cellStyle name="40% - Accent6 10 3" xfId="2444" xr:uid="{9F6DCE5D-80F3-4082-B326-F0E7FDF35235}"/>
    <cellStyle name="40% - Accent6 10 3 2" xfId="5737" xr:uid="{680EBB37-F4DF-431B-B70A-916FBA675517}"/>
    <cellStyle name="40% - Accent6 10 3 3" xfId="9033" xr:uid="{8BFAA08B-3CD3-423E-B3CA-2FDCCC2B60A4}"/>
    <cellStyle name="40% - Accent6 10 4" xfId="4071" xr:uid="{9C94BF00-C9A4-4730-AA36-7D3506DEB250}"/>
    <cellStyle name="40% - Accent6 10 5" xfId="7364" xr:uid="{84F65AA3-D78A-4F0C-B40B-5F0DEC58B110}"/>
    <cellStyle name="40% - Accent6 11" xfId="679" xr:uid="{D7F6FD53-EC38-4B75-AB18-A00DF29A143C}"/>
    <cellStyle name="40% - Accent6 11 2" xfId="1154" xr:uid="{437017B7-DE2B-4EE7-A598-34A683BFD2CE}"/>
    <cellStyle name="40% - Accent6 11 2 2" xfId="2892" xr:uid="{AA056729-DD89-430A-9AF3-8BAAB061BC4A}"/>
    <cellStyle name="40% - Accent6 11 2 2 2" xfId="6185" xr:uid="{C2FFB246-CDC3-4F27-96AB-D93DC9331088}"/>
    <cellStyle name="40% - Accent6 11 2 2 3" xfId="9481" xr:uid="{F5FD35CA-02AA-4572-82C5-2775660D7FD9}"/>
    <cellStyle name="40% - Accent6 11 2 3" xfId="4518" xr:uid="{09C91081-2959-408B-8E78-B347B316BE0C}"/>
    <cellStyle name="40% - Accent6 11 2 4" xfId="7813" xr:uid="{F653FA5B-40D1-43F8-9765-7CEB78961593}"/>
    <cellStyle name="40% - Accent6 11 3" xfId="2477" xr:uid="{652DB470-1C19-4BDD-864A-7ECC181B0EC4}"/>
    <cellStyle name="40% - Accent6 11 3 2" xfId="5770" xr:uid="{D9105F01-CDE4-4277-BABE-49209C985BB4}"/>
    <cellStyle name="40% - Accent6 11 3 3" xfId="9066" xr:uid="{BFA58685-6D17-4B3E-B2BE-3B465872116D}"/>
    <cellStyle name="40% - Accent6 11 4" xfId="4104" xr:uid="{DFBC6466-E363-4FCB-8118-29B56564DECC}"/>
    <cellStyle name="40% - Accent6 11 5" xfId="7397" xr:uid="{71667DC3-8999-421F-932D-79A0B40B748F}"/>
    <cellStyle name="40% - Accent6 12" xfId="720" xr:uid="{65F67244-A7AD-4A5B-9E6D-27FA16BD572C}"/>
    <cellStyle name="40% - Accent6 12 2" xfId="1175" xr:uid="{F47DEDEC-DAB0-4D5A-8D0D-BF99FDAE268D}"/>
    <cellStyle name="40% - Accent6 12 2 2" xfId="2910" xr:uid="{7ABE1019-514B-481F-BC79-D2C1FD21DF99}"/>
    <cellStyle name="40% - Accent6 12 2 2 2" xfId="6203" xr:uid="{AEC13B19-850E-466D-8C98-B1D9B535E4E2}"/>
    <cellStyle name="40% - Accent6 12 2 2 3" xfId="9499" xr:uid="{DC916066-FEF2-4752-8749-6F431723414A}"/>
    <cellStyle name="40% - Accent6 12 2 3" xfId="4536" xr:uid="{F1530030-406F-4F47-AA95-F8878C2AA010}"/>
    <cellStyle name="40% - Accent6 12 2 4" xfId="7831" xr:uid="{C7A93002-A53B-46E2-BEEC-46C0F113A272}"/>
    <cellStyle name="40% - Accent6 12 3" xfId="2510" xr:uid="{88611B8A-1C82-4395-B143-97C08FEE1108}"/>
    <cellStyle name="40% - Accent6 12 3 2" xfId="5803" xr:uid="{3BAC8462-E037-4018-A7DF-DFC98EB32009}"/>
    <cellStyle name="40% - Accent6 12 3 3" xfId="9099" xr:uid="{822DDE83-23AF-4228-95EF-15479D46C858}"/>
    <cellStyle name="40% - Accent6 12 4" xfId="4137" xr:uid="{8BEC64FD-2E23-4F58-8E24-FE393323399D}"/>
    <cellStyle name="40% - Accent6 12 5" xfId="7430" xr:uid="{2485B48B-F88B-487E-8EBA-B4E44BB49F62}"/>
    <cellStyle name="40% - Accent6 13" xfId="753" xr:uid="{6CEFD790-2027-4FF8-9111-21E68E9791D6}"/>
    <cellStyle name="40% - Accent6 13 2" xfId="1193" xr:uid="{F7C8B68F-2826-415E-B009-C11137F989E8}"/>
    <cellStyle name="40% - Accent6 13 2 2" xfId="2925" xr:uid="{D68E0CED-425E-49B7-908B-39A5217BAFCF}"/>
    <cellStyle name="40% - Accent6 13 2 2 2" xfId="6218" xr:uid="{D2FDD15E-BE2B-42C2-B53A-F10216625480}"/>
    <cellStyle name="40% - Accent6 13 2 2 3" xfId="9514" xr:uid="{5FE2D8DE-B8FA-4597-B594-790CA463589A}"/>
    <cellStyle name="40% - Accent6 13 2 3" xfId="4551" xr:uid="{21EFDA21-A45C-44BF-8344-C4557F6FFDC4}"/>
    <cellStyle name="40% - Accent6 13 2 4" xfId="7846" xr:uid="{FC69BFA5-58A5-499F-BA59-82E6D084B7BD}"/>
    <cellStyle name="40% - Accent6 13 3" xfId="2543" xr:uid="{B77714A8-375C-4113-B740-E21AAEB9DC5C}"/>
    <cellStyle name="40% - Accent6 13 3 2" xfId="5836" xr:uid="{8DA8708D-9F40-40C8-9B53-E7EFAFF125E0}"/>
    <cellStyle name="40% - Accent6 13 3 3" xfId="9132" xr:uid="{0559C557-DEE4-4B22-8A07-40A9A8ADD383}"/>
    <cellStyle name="40% - Accent6 13 4" xfId="4170" xr:uid="{43735B58-023B-495B-A3C1-0099A3C92250}"/>
    <cellStyle name="40% - Accent6 13 5" xfId="7463" xr:uid="{912EAC74-19F1-42AF-8E0C-57E325DDF34B}"/>
    <cellStyle name="40% - Accent6 14" xfId="786" xr:uid="{D3F70D0C-7636-4AFE-BC8A-7208271ACA61}"/>
    <cellStyle name="40% - Accent6 14 2" xfId="1208" xr:uid="{FEFCCA42-725E-4665-A339-3B85A36AA60B}"/>
    <cellStyle name="40% - Accent6 14 2 2" xfId="2940" xr:uid="{C29DED9D-3977-43B2-B1DB-56CD83833BCF}"/>
    <cellStyle name="40% - Accent6 14 2 2 2" xfId="6233" xr:uid="{25646000-CBAC-4153-AD6E-E121324304C9}"/>
    <cellStyle name="40% - Accent6 14 2 2 3" xfId="9529" xr:uid="{9DE89D83-9AEA-45A0-A53E-E564C6A2BC17}"/>
    <cellStyle name="40% - Accent6 14 2 3" xfId="4566" xr:uid="{A9793354-A6A4-485D-ACB6-B87E160CE06F}"/>
    <cellStyle name="40% - Accent6 14 2 4" xfId="7861" xr:uid="{E6D4FF92-8201-46D1-B03A-ADCDBD18188C}"/>
    <cellStyle name="40% - Accent6 14 3" xfId="2576" xr:uid="{E1115DE9-04B8-41CC-BC2C-E786DC6FD753}"/>
    <cellStyle name="40% - Accent6 14 3 2" xfId="5869" xr:uid="{B12F4379-6155-46FF-94CD-DE3F4E5FCAB6}"/>
    <cellStyle name="40% - Accent6 14 3 3" xfId="9165" xr:uid="{D33EBA57-5664-44D5-9538-C4800E24A36F}"/>
    <cellStyle name="40% - Accent6 14 4" xfId="4203" xr:uid="{B3137B1C-8EEC-4E43-B81E-885A3B4E3BE0}"/>
    <cellStyle name="40% - Accent6 14 5" xfId="7496" xr:uid="{26C3ECDA-0772-4D54-AE91-98C45DF9E36B}"/>
    <cellStyle name="40% - Accent6 15" xfId="819" xr:uid="{426E7DD1-2906-44E5-BE19-384FB371A079}"/>
    <cellStyle name="40% - Accent6 15 2" xfId="1223" xr:uid="{3BC2DB03-8E15-4BF9-823E-E08D56A2D157}"/>
    <cellStyle name="40% - Accent6 15 2 2" xfId="2955" xr:uid="{8F144250-6135-4691-8BDE-D9E9EE5C8BAA}"/>
    <cellStyle name="40% - Accent6 15 2 2 2" xfId="6248" xr:uid="{ACAA7645-145C-49F9-8452-76BC813F1987}"/>
    <cellStyle name="40% - Accent6 15 2 2 3" xfId="9544" xr:uid="{9273EAFA-ACED-4F02-99F8-2C27167B3C68}"/>
    <cellStyle name="40% - Accent6 15 2 3" xfId="4581" xr:uid="{8F9BE986-1715-4F99-B17F-380C14F93450}"/>
    <cellStyle name="40% - Accent6 15 2 4" xfId="7876" xr:uid="{8DCBC726-B901-41E1-BCF2-95FC73B99A14}"/>
    <cellStyle name="40% - Accent6 15 3" xfId="2609" xr:uid="{7510107B-32AD-45CC-9435-2FC27CD4860D}"/>
    <cellStyle name="40% - Accent6 15 3 2" xfId="5902" xr:uid="{CFA78874-F9EC-4400-96DB-D3BE4271100D}"/>
    <cellStyle name="40% - Accent6 15 3 3" xfId="9198" xr:uid="{80AB9557-7FEF-44F5-999D-BE655728CA97}"/>
    <cellStyle name="40% - Accent6 15 4" xfId="4236" xr:uid="{20ED4DFC-6ED7-42EF-BD54-E131CAF4C636}"/>
    <cellStyle name="40% - Accent6 15 5" xfId="7529" xr:uid="{D8C0EB86-BAC3-4121-B274-F5B5383E09E8}"/>
    <cellStyle name="40% - Accent6 16" xfId="862" xr:uid="{58FB446C-7997-4977-9CC0-C492F773F485}"/>
    <cellStyle name="40% - Accent6 16 2" xfId="1238" xr:uid="{4EE004F4-0E82-448B-9777-AA46A31C6047}"/>
    <cellStyle name="40% - Accent6 16 2 2" xfId="2970" xr:uid="{F0203339-0F07-4D5B-9DBD-1A418ED92C18}"/>
    <cellStyle name="40% - Accent6 16 2 2 2" xfId="6263" xr:uid="{3F860712-C114-4AEB-AE92-F436C27C6C83}"/>
    <cellStyle name="40% - Accent6 16 2 2 3" xfId="9559" xr:uid="{E2DF481D-AFF7-48BC-AB0A-161C0F6CA534}"/>
    <cellStyle name="40% - Accent6 16 2 3" xfId="4596" xr:uid="{05634DF9-17D9-4D51-8009-1A84451B97A9}"/>
    <cellStyle name="40% - Accent6 16 2 4" xfId="7891" xr:uid="{D2D0FB02-23A7-41F9-B932-4950E8E0DF68}"/>
    <cellStyle name="40% - Accent6 16 3" xfId="2643" xr:uid="{7FFD7371-22AA-4ED9-92C1-1319574479E4}"/>
    <cellStyle name="40% - Accent6 16 3 2" xfId="5936" xr:uid="{F3C16786-B665-4E20-9C0E-416EDF3F7A33}"/>
    <cellStyle name="40% - Accent6 16 3 3" xfId="9232" xr:uid="{9A339826-7C2D-48A7-AF91-AF8DE080FC94}"/>
    <cellStyle name="40% - Accent6 16 4" xfId="4269" xr:uid="{61524790-7DE4-4DC0-A2EC-39C4061E549F}"/>
    <cellStyle name="40% - Accent6 16 5" xfId="7563" xr:uid="{D6463881-443A-42CF-AC4C-D2D7D855D6E5}"/>
    <cellStyle name="40% - Accent6 17" xfId="906" xr:uid="{8A6777F4-4050-4B14-8062-7E654D1311D1}"/>
    <cellStyle name="40% - Accent6 17 2" xfId="1262" xr:uid="{C3A11A17-BC14-4712-8422-E7BA0B33CAE4}"/>
    <cellStyle name="40% - Accent6 17 2 2" xfId="2992" xr:uid="{4ABFE5C2-F6C7-40DA-87B2-25CDAD514A0C}"/>
    <cellStyle name="40% - Accent6 17 2 2 2" xfId="6285" xr:uid="{CD8AE8B7-E604-4671-AE69-7759C358C00D}"/>
    <cellStyle name="40% - Accent6 17 2 2 3" xfId="9581" xr:uid="{6F986CA8-BAE1-4248-9143-4E3ED623462A}"/>
    <cellStyle name="40% - Accent6 17 2 3" xfId="4618" xr:uid="{61E72F3C-AAAD-4160-8A21-FAF4FC7CB82C}"/>
    <cellStyle name="40% - Accent6 17 2 4" xfId="7914" xr:uid="{5C9124E3-3D61-45AF-9986-970EEB03642D}"/>
    <cellStyle name="40% - Accent6 17 3" xfId="2686" xr:uid="{5B3E5096-76A5-4E32-8385-95B11B48EA8B}"/>
    <cellStyle name="40% - Accent6 17 3 2" xfId="5979" xr:uid="{9F42397D-F72B-4397-8BC7-9A7BFB3F91C3}"/>
    <cellStyle name="40% - Accent6 17 3 3" xfId="9275" xr:uid="{8CCC1D5D-7FC6-47DF-8311-6AC78A3A96C1}"/>
    <cellStyle name="40% - Accent6 17 4" xfId="4312" xr:uid="{D71B2342-BFB4-4309-8BC2-0DD9CF96534A}"/>
    <cellStyle name="40% - Accent6 17 5" xfId="7606" xr:uid="{ACBA7084-CD63-4463-AF3A-C325E1A48CE2}"/>
    <cellStyle name="40% - Accent6 18" xfId="943" xr:uid="{A2086B69-71DC-4455-9F2B-6D10FB112129}"/>
    <cellStyle name="40% - Accent6 18 2" xfId="1277" xr:uid="{36D5222A-22B7-4B68-A152-F2BF86437264}"/>
    <cellStyle name="40% - Accent6 18 2 2" xfId="3007" xr:uid="{6DFF1D9E-B6C0-44C5-A5B4-60736E28C0C3}"/>
    <cellStyle name="40% - Accent6 18 2 2 2" xfId="6300" xr:uid="{33FC2920-A72C-48B1-BBBA-7A11EA968225}"/>
    <cellStyle name="40% - Accent6 18 2 2 3" xfId="9596" xr:uid="{6E98280E-C6E0-4866-86F8-E38EBCC022FD}"/>
    <cellStyle name="40% - Accent6 18 2 3" xfId="4633" xr:uid="{E5BBE34E-FA97-4A53-809A-C7BC6973D8B2}"/>
    <cellStyle name="40% - Accent6 18 2 4" xfId="7929" xr:uid="{32F7C361-5B3A-4D64-BEDD-F20861888CF2}"/>
    <cellStyle name="40% - Accent6 18 3" xfId="2723" xr:uid="{50AD2A67-0D2B-4D87-8A92-F4F7D0218903}"/>
    <cellStyle name="40% - Accent6 18 3 2" xfId="6016" xr:uid="{20A379E2-E1A5-4379-AA3E-293D4FE7A41D}"/>
    <cellStyle name="40% - Accent6 18 3 3" xfId="9312" xr:uid="{4AA3B389-AF6C-44EE-91F9-7B6F9B808F42}"/>
    <cellStyle name="40% - Accent6 18 4" xfId="4349" xr:uid="{44E179B6-5439-4338-AA04-B53350E36232}"/>
    <cellStyle name="40% - Accent6 18 5" xfId="7643" xr:uid="{27C52FD8-227C-4B85-860E-53F85C423902}"/>
    <cellStyle name="40% - Accent6 19" xfId="1292" xr:uid="{1BB3C040-8FDE-44C6-8AE8-586B9669ECE9}"/>
    <cellStyle name="40% - Accent6 19 2" xfId="3022" xr:uid="{F1F896A4-EA89-4BC0-9DCD-9CE937BF917B}"/>
    <cellStyle name="40% - Accent6 19 2 2" xfId="6315" xr:uid="{4A5879F6-B48B-4096-A4D3-B27EB8D00AC0}"/>
    <cellStyle name="40% - Accent6 19 2 3" xfId="9611" xr:uid="{F4C13701-613B-4502-B1EB-28A96FBA2BC3}"/>
    <cellStyle name="40% - Accent6 19 3" xfId="4648" xr:uid="{B63D13B6-64BA-4840-A183-93063FC3AAF8}"/>
    <cellStyle name="40% - Accent6 19 4" xfId="7944" xr:uid="{DCF45092-AEBC-4910-9574-D8457BB256DD}"/>
    <cellStyle name="40% - Accent6 2" xfId="115" xr:uid="{C0B92209-0467-4CD4-B133-00C098A2E8A4}"/>
    <cellStyle name="40% - Accent6 2 10" xfId="680" xr:uid="{60536B37-DD7E-4B37-8576-780612A13FDD}"/>
    <cellStyle name="40% - Accent6 2 10 2" xfId="2478" xr:uid="{702FB1AC-FC3A-48D8-8E12-0B22C79A7E25}"/>
    <cellStyle name="40% - Accent6 2 10 2 2" xfId="5771" xr:uid="{D51EEB9C-0020-4AB2-BE54-B1E3C15195D3}"/>
    <cellStyle name="40% - Accent6 2 10 2 3" xfId="9067" xr:uid="{7D050780-3B4E-444A-8419-D89B60E25DEA}"/>
    <cellStyle name="40% - Accent6 2 10 3" xfId="4105" xr:uid="{85A8FA56-4456-4199-972F-0C4FF1D5A076}"/>
    <cellStyle name="40% - Accent6 2 10 4" xfId="7398" xr:uid="{5A5DBC47-E204-4387-B333-C484E9736D6C}"/>
    <cellStyle name="40% - Accent6 2 11" xfId="721" xr:uid="{B67DF63C-6EB6-46F5-B496-9C381B331B79}"/>
    <cellStyle name="40% - Accent6 2 11 2" xfId="2511" xr:uid="{B19D1823-E6FD-48B3-8D3E-17DDE582D98F}"/>
    <cellStyle name="40% - Accent6 2 11 2 2" xfId="5804" xr:uid="{0E1C3AF4-F759-4C63-B1DF-60A333DDFB38}"/>
    <cellStyle name="40% - Accent6 2 11 2 3" xfId="9100" xr:uid="{8E8347D1-6E30-4A65-8250-083132AF9FAD}"/>
    <cellStyle name="40% - Accent6 2 11 3" xfId="4138" xr:uid="{A161B4A4-C23B-4C72-A380-F17726DA51F0}"/>
    <cellStyle name="40% - Accent6 2 11 4" xfId="7431" xr:uid="{F0369CD2-C113-445B-8055-F4A33D2970EB}"/>
    <cellStyle name="40% - Accent6 2 12" xfId="754" xr:uid="{AD96D04D-2106-4F2B-BCDD-38173F5AF470}"/>
    <cellStyle name="40% - Accent6 2 12 2" xfId="2544" xr:uid="{C6640CAA-4FC6-498C-AF17-BA034ADD346A}"/>
    <cellStyle name="40% - Accent6 2 12 2 2" xfId="5837" xr:uid="{03FD8AD8-A20C-4890-AE16-C2D1AABB48BB}"/>
    <cellStyle name="40% - Accent6 2 12 2 3" xfId="9133" xr:uid="{07DFAF3B-227B-41BC-A732-6219F2B28405}"/>
    <cellStyle name="40% - Accent6 2 12 3" xfId="4171" xr:uid="{F4FF2314-3D8F-4D7A-815B-CCD0D815F103}"/>
    <cellStyle name="40% - Accent6 2 12 4" xfId="7464" xr:uid="{EF1A3361-5485-4D84-AEF1-671C61599A0B}"/>
    <cellStyle name="40% - Accent6 2 13" xfId="787" xr:uid="{3399FF3A-CD40-4D56-A3CF-0D3210D63501}"/>
    <cellStyle name="40% - Accent6 2 13 2" xfId="2577" xr:uid="{359D2FA1-A389-4DCA-8444-B66FCDB29750}"/>
    <cellStyle name="40% - Accent6 2 13 2 2" xfId="5870" xr:uid="{C77E738C-6ADF-46EF-9A85-49804F927CBF}"/>
    <cellStyle name="40% - Accent6 2 13 2 3" xfId="9166" xr:uid="{6A4D7BAB-A45B-4B7F-A1A6-5DB99C5889DE}"/>
    <cellStyle name="40% - Accent6 2 13 3" xfId="4204" xr:uid="{0C1CC26F-7D67-4BAB-9D09-107DAA57E137}"/>
    <cellStyle name="40% - Accent6 2 13 4" xfId="7497" xr:uid="{6B934601-93C1-4C1F-90BC-28CFB5D5169B}"/>
    <cellStyle name="40% - Accent6 2 14" xfId="820" xr:uid="{F80FFA91-99E3-43CD-BE06-8E1B35E34C42}"/>
    <cellStyle name="40% - Accent6 2 14 2" xfId="2610" xr:uid="{7D560014-901A-4DF1-9C07-A7F1D2CF03F0}"/>
    <cellStyle name="40% - Accent6 2 14 2 2" xfId="5903" xr:uid="{DB2A5E82-4E1A-44C2-8D0E-B75F25592B6C}"/>
    <cellStyle name="40% - Accent6 2 14 2 3" xfId="9199" xr:uid="{BCC65D2F-625F-4175-8BDD-7943231075B9}"/>
    <cellStyle name="40% - Accent6 2 14 3" xfId="4237" xr:uid="{CA28B3FB-D43B-458A-BC24-88DAE23216E1}"/>
    <cellStyle name="40% - Accent6 2 14 4" xfId="7530" xr:uid="{732618C7-CB0A-40DF-8A07-639DCAA9DF22}"/>
    <cellStyle name="40% - Accent6 2 15" xfId="863" xr:uid="{81658B15-E54C-4D4A-89E7-A977B22741DE}"/>
    <cellStyle name="40% - Accent6 2 15 2" xfId="2644" xr:uid="{789F60B6-07C9-448E-8C5C-A285D40FB0CD}"/>
    <cellStyle name="40% - Accent6 2 15 2 2" xfId="5937" xr:uid="{8B0A9BCB-2C9E-4F07-9059-03A1D837BC24}"/>
    <cellStyle name="40% - Accent6 2 15 2 3" xfId="9233" xr:uid="{CA7C34E3-E0F3-448E-AE96-4D73C4537001}"/>
    <cellStyle name="40% - Accent6 2 15 3" xfId="4270" xr:uid="{9B8B6B7A-146D-4A3B-B1C0-1AF1C8F4CF4E}"/>
    <cellStyle name="40% - Accent6 2 15 4" xfId="7564" xr:uid="{92D4BB88-C9F9-4077-8D8F-672A5D5CE002}"/>
    <cellStyle name="40% - Accent6 2 16" xfId="907" xr:uid="{D755A116-F59C-426A-8909-4C2518701A8E}"/>
    <cellStyle name="40% - Accent6 2 16 2" xfId="2687" xr:uid="{A20FBD2D-B813-4AC0-8946-E1D52DDE02CE}"/>
    <cellStyle name="40% - Accent6 2 16 2 2" xfId="5980" xr:uid="{E90BC8AC-CAAE-48F1-AAFB-C41CBAE3B586}"/>
    <cellStyle name="40% - Accent6 2 16 2 3" xfId="9276" xr:uid="{CAFEF2BB-D539-4A56-B2A7-A3895D256118}"/>
    <cellStyle name="40% - Accent6 2 16 3" xfId="4313" xr:uid="{C00E27A5-ECBF-4662-80E4-5F7636F8C7C7}"/>
    <cellStyle name="40% - Accent6 2 16 4" xfId="7607" xr:uid="{D2918328-457D-4B95-8814-05B34CF5DC78}"/>
    <cellStyle name="40% - Accent6 2 17" xfId="944" xr:uid="{15FDC7FD-5B03-4F8A-A89B-3262A942AC04}"/>
    <cellStyle name="40% - Accent6 2 17 2" xfId="2724" xr:uid="{35845482-798D-4660-986D-1698DF19A769}"/>
    <cellStyle name="40% - Accent6 2 17 2 2" xfId="6017" xr:uid="{214E3504-9C08-434E-B54E-72D82D82C487}"/>
    <cellStyle name="40% - Accent6 2 17 2 3" xfId="9313" xr:uid="{7402307B-55C6-41A0-8961-6D09E3F0439F}"/>
    <cellStyle name="40% - Accent6 2 17 3" xfId="4350" xr:uid="{26457246-A8AB-4BA5-A099-E3136CCFAAF6}"/>
    <cellStyle name="40% - Accent6 2 17 4" xfId="7644" xr:uid="{73D54AE1-099D-4083-B787-C47648999637}"/>
    <cellStyle name="40% - Accent6 2 18" xfId="979" xr:uid="{0C6761BA-5086-48CC-B1A5-C422DE980965}"/>
    <cellStyle name="40% - Accent6 2 18 2" xfId="2746" xr:uid="{31CAEE4E-0519-476D-9B15-9A702DEEA4BF}"/>
    <cellStyle name="40% - Accent6 2 18 2 2" xfId="6039" xr:uid="{27B2BD89-28A6-4154-B5B9-884588C5D9FF}"/>
    <cellStyle name="40% - Accent6 2 18 2 3" xfId="9335" xr:uid="{91570D7C-8F2B-4464-9424-A181B9BC51B8}"/>
    <cellStyle name="40% - Accent6 2 18 3" xfId="4372" xr:uid="{DE2CCB7B-5528-41DA-8B32-B11035460818}"/>
    <cellStyle name="40% - Accent6 2 18 4" xfId="7666" xr:uid="{4B431B39-CFC2-4FFF-83E4-C20326DB2DE6}"/>
    <cellStyle name="40% - Accent6 2 19" xfId="2096" xr:uid="{A571E9CA-DF80-4BDE-9715-D3CF88D41894}"/>
    <cellStyle name="40% - Accent6 2 19 2" xfId="5419" xr:uid="{7FBD8C44-CA04-4B0F-84C9-A52457B80883}"/>
    <cellStyle name="40% - Accent6 2 19 3" xfId="8715" xr:uid="{EB4A803B-2DF2-49D9-BF96-27547B0A40E2}"/>
    <cellStyle name="40% - Accent6 2 2" xfId="351" xr:uid="{AF8A777B-8B4B-41F3-8D77-CCD656E0F7A0}"/>
    <cellStyle name="40% - Accent6 2 2 2" xfId="2204" xr:uid="{DC505EE7-14A6-49DA-8260-BF1AF2D4AA14}"/>
    <cellStyle name="40% - Accent6 2 2 2 2" xfId="5505" xr:uid="{F9D03A00-E235-40AB-A444-A7A46D00ED8A}"/>
    <cellStyle name="40% - Accent6 2 2 2 3" xfId="8801" xr:uid="{46FEDD82-408D-422A-962C-989E2725707C}"/>
    <cellStyle name="40% - Accent6 2 2 3" xfId="3839" xr:uid="{98C3616D-B1A8-4BC2-860B-BE7BC8F3D40C}"/>
    <cellStyle name="40% - Accent6 2 2 4" xfId="7132" xr:uid="{43F2F045-C4A1-4D7F-8A5C-69E3ACF644F7}"/>
    <cellStyle name="40% - Accent6 2 20" xfId="2165" xr:uid="{D11D85BA-0AA4-49EC-93B7-F0E2D98F7F0E}"/>
    <cellStyle name="40% - Accent6 2 20 2" xfId="5469" xr:uid="{BABABCAE-5B93-400E-B2EF-3451B0973D2A}"/>
    <cellStyle name="40% - Accent6 2 20 3" xfId="8765" xr:uid="{E69F1054-8428-45EF-B7A2-B4BD0BD22798}"/>
    <cellStyle name="40% - Accent6 2 21" xfId="3805" xr:uid="{3B5E3063-AFAC-477F-AE52-109C89BEEBAE}"/>
    <cellStyle name="40% - Accent6 2 21 2" xfId="10382" xr:uid="{3F1BEEAD-8712-4197-91F0-535A8916B35B}"/>
    <cellStyle name="40% - Accent6 2 22" xfId="10436" xr:uid="{FD56C695-256A-418F-92B7-57BA58BD805E}"/>
    <cellStyle name="40% - Accent6 2 23" xfId="10477" xr:uid="{2FCE8DF9-6497-4A40-B8E2-46F2520E2230}"/>
    <cellStyle name="40% - Accent6 2 24" xfId="7098" xr:uid="{36C37DA6-FD0F-4935-88AB-F6CF3C74D358}"/>
    <cellStyle name="40% - Accent6 2 3" xfId="440" xr:uid="{BBBA563B-F26C-4739-A35C-ED2C0626E693}"/>
    <cellStyle name="40% - Accent6 2 3 2" xfId="2238" xr:uid="{92D0E45F-5F5C-49F9-8AC9-788F2CD47871}"/>
    <cellStyle name="40% - Accent6 2 3 2 2" xfId="5538" xr:uid="{FBF8798E-9338-4FAE-9EE9-400B1C2FD3C1}"/>
    <cellStyle name="40% - Accent6 2 3 2 3" xfId="8834" xr:uid="{C340719B-F1F8-4069-B260-AABE1028A85A}"/>
    <cellStyle name="40% - Accent6 2 3 3" xfId="3872" xr:uid="{17B4D0FE-F1D1-496E-AB8B-DA5325CC2580}"/>
    <cellStyle name="40% - Accent6 2 3 4" xfId="7165" xr:uid="{91CB7F92-E094-4A11-977F-830FE522220A}"/>
    <cellStyle name="40% - Accent6 2 4" xfId="473" xr:uid="{640C47A1-EF71-4CD0-ADDF-E730B0FE882F}"/>
    <cellStyle name="40% - Accent6 2 4 2" xfId="2271" xr:uid="{C8846A9A-0B81-4305-A1AD-231A9F544191}"/>
    <cellStyle name="40% - Accent6 2 4 2 2" xfId="5571" xr:uid="{981BC58F-1714-43DF-A59E-B619641B778B}"/>
    <cellStyle name="40% - Accent6 2 4 2 3" xfId="8867" xr:uid="{5D7D452D-928C-4020-A786-7F0A8D897B45}"/>
    <cellStyle name="40% - Accent6 2 4 3" xfId="3905" xr:uid="{815A6D2D-B39B-4403-AF1B-4A354CCC0934}"/>
    <cellStyle name="40% - Accent6 2 4 4" xfId="7198" xr:uid="{D1CB7D8E-F078-4967-AE02-1C5218061F9E}"/>
    <cellStyle name="40% - Accent6 2 5" xfId="501" xr:uid="{9E532640-8298-4DCB-8AD0-DC0CE9376A0D}"/>
    <cellStyle name="40% - Accent6 2 5 2" xfId="2299" xr:uid="{3307E328-27AA-48C7-9742-0F7CBCC25A06}"/>
    <cellStyle name="40% - Accent6 2 5 2 2" xfId="5599" xr:uid="{F02EAF07-A44F-4A59-BAB4-CBB2DF550405}"/>
    <cellStyle name="40% - Accent6 2 5 2 3" xfId="8895" xr:uid="{A242A96B-9216-4B88-BAAA-BCDAE2914DD2}"/>
    <cellStyle name="40% - Accent6 2 5 3" xfId="3933" xr:uid="{33E658D7-4F79-4BE0-B629-497E0388D8B4}"/>
    <cellStyle name="40% - Accent6 2 5 4" xfId="7226" xr:uid="{C627E2C4-6977-40DB-9376-29F08AB0CEF7}"/>
    <cellStyle name="40% - Accent6 2 6" xfId="543" xr:uid="{DD1F387C-0075-4F7C-9086-B07B849C77E9}"/>
    <cellStyle name="40% - Accent6 2 6 2" xfId="2341" xr:uid="{6D33D5FD-8FD7-4E57-8184-283F48A69CBB}"/>
    <cellStyle name="40% - Accent6 2 6 2 2" xfId="5639" xr:uid="{7CEB3B0D-22FC-4C99-8638-6CDE7EDAC3AA}"/>
    <cellStyle name="40% - Accent6 2 6 2 3" xfId="8935" xr:uid="{023D4FDC-56A3-4841-B762-3375E186AE42}"/>
    <cellStyle name="40% - Accent6 2 6 3" xfId="3973" xr:uid="{6817DD6F-F8FB-45DC-BABB-79B3661C6002}"/>
    <cellStyle name="40% - Accent6 2 6 4" xfId="7266" xr:uid="{367D003E-8D9A-484C-B02B-79EF2776BE17}"/>
    <cellStyle name="40% - Accent6 2 7" xfId="579" xr:uid="{B857C056-B206-4B5C-8B26-6FBA99448290}"/>
    <cellStyle name="40% - Accent6 2 7 2" xfId="2377" xr:uid="{BF6CD70E-8179-4343-AE0B-BD495BD82883}"/>
    <cellStyle name="40% - Accent6 2 7 2 2" xfId="5672" xr:uid="{62B2E164-AB75-48F5-97EB-ECA94DC4DA95}"/>
    <cellStyle name="40% - Accent6 2 7 2 3" xfId="8968" xr:uid="{BCAC4D3C-B72C-4642-9364-0CE1A7F722C4}"/>
    <cellStyle name="40% - Accent6 2 7 3" xfId="4006" xr:uid="{DBD97589-8F51-49E3-8FB8-376AB0F30310}"/>
    <cellStyle name="40% - Accent6 2 7 4" xfId="7299" xr:uid="{9C830BD4-F65D-42F5-ADA5-BC6E995682A6}"/>
    <cellStyle name="40% - Accent6 2 8" xfId="614" xr:uid="{73124459-196A-434F-B22A-DFC68FDC391C}"/>
    <cellStyle name="40% - Accent6 2 8 2" xfId="2412" xr:uid="{0A44B618-E2FE-4C89-B11A-50A1A80C4694}"/>
    <cellStyle name="40% - Accent6 2 8 2 2" xfId="5705" xr:uid="{0A446B62-C0EB-4551-8519-7052385E52A9}"/>
    <cellStyle name="40% - Accent6 2 8 2 3" xfId="9001" xr:uid="{9B0D5433-4554-4B5C-BC17-6737892C6ABF}"/>
    <cellStyle name="40% - Accent6 2 8 3" xfId="4039" xr:uid="{32C87B8A-8B6C-4AC0-8367-DD4E81086FFF}"/>
    <cellStyle name="40% - Accent6 2 8 4" xfId="7332" xr:uid="{827F1236-7CBF-4E81-AD6D-14855396B8A0}"/>
    <cellStyle name="40% - Accent6 2 9" xfId="647" xr:uid="{016E5569-601E-432E-B9D5-E0EC12090C7C}"/>
    <cellStyle name="40% - Accent6 2 9 2" xfId="2445" xr:uid="{946D8263-16B0-4A3F-B7C9-016352FD0D1C}"/>
    <cellStyle name="40% - Accent6 2 9 2 2" xfId="5738" xr:uid="{278369EA-A0FE-4850-A940-AA27A260B62A}"/>
    <cellStyle name="40% - Accent6 2 9 2 3" xfId="9034" xr:uid="{E05B60F3-7ABE-4400-9F56-227144B6790F}"/>
    <cellStyle name="40% - Accent6 2 9 3" xfId="4072" xr:uid="{8F948DD2-A44A-4586-A594-21F506FB752B}"/>
    <cellStyle name="40% - Accent6 2 9 4" xfId="7365" xr:uid="{5F76781C-0A00-4DE2-8A1B-73FADBF16B53}"/>
    <cellStyle name="40% - Accent6 20" xfId="1308" xr:uid="{B6021FF2-3422-437F-81B8-8A98442395D9}"/>
    <cellStyle name="40% - Accent6 20 2" xfId="3037" xr:uid="{E4A4048B-3EEE-4248-BAFE-38DED58E163B}"/>
    <cellStyle name="40% - Accent6 20 2 2" xfId="6330" xr:uid="{82146E5B-0379-4BD2-912E-D27CDC2F9AD6}"/>
    <cellStyle name="40% - Accent6 20 2 3" xfId="9626" xr:uid="{BB0684AD-3BCA-492F-AA31-B514E60DCC0D}"/>
    <cellStyle name="40% - Accent6 20 3" xfId="4663" xr:uid="{C1AA026C-6D0E-4DB7-BFCD-DC1B4DE03101}"/>
    <cellStyle name="40% - Accent6 20 4" xfId="7959" xr:uid="{5E63FABA-4FA5-40CD-9356-19AD51444D09}"/>
    <cellStyle name="40% - Accent6 21" xfId="1324" xr:uid="{FE0D4836-EB28-4148-B0F8-ED6E8C29D000}"/>
    <cellStyle name="40% - Accent6 21 2" xfId="3052" xr:uid="{4D698567-18C2-40D4-9F63-ACDF63E895AF}"/>
    <cellStyle name="40% - Accent6 21 2 2" xfId="6345" xr:uid="{E8F64128-8CE4-40C9-8100-E0BB22EC6503}"/>
    <cellStyle name="40% - Accent6 21 2 3" xfId="9641" xr:uid="{5D139A59-DBD4-4807-ABD3-1FEC2F872682}"/>
    <cellStyle name="40% - Accent6 21 3" xfId="4678" xr:uid="{995C927A-C946-446A-A2D6-E4DA832E0ED5}"/>
    <cellStyle name="40% - Accent6 21 4" xfId="7974" xr:uid="{CF3439DA-2D2E-496A-9AD8-AE17A6166397}"/>
    <cellStyle name="40% - Accent6 22" xfId="1346" xr:uid="{C9C5CBAA-7007-4547-8C86-8DF85FADC5BA}"/>
    <cellStyle name="40% - Accent6 22 2" xfId="3074" xr:uid="{1A547C58-EC61-41C9-818F-C8BAAE4855C9}"/>
    <cellStyle name="40% - Accent6 22 2 2" xfId="6367" xr:uid="{0A733515-A56C-4CB5-A37C-B0033D76CB91}"/>
    <cellStyle name="40% - Accent6 22 2 3" xfId="9663" xr:uid="{29B2D9CB-5A0B-490E-AA18-F675ED7A85EE}"/>
    <cellStyle name="40% - Accent6 22 3" xfId="4700" xr:uid="{44ABEF17-BD89-4D9A-A017-A825562C2E9D}"/>
    <cellStyle name="40% - Accent6 22 4" xfId="7996" xr:uid="{CCAAD6DD-32F1-40ED-8EC9-33F6D2C46B16}"/>
    <cellStyle name="40% - Accent6 23" xfId="1364" xr:uid="{6BC49807-DD88-4CCE-A476-7AB5427BB971}"/>
    <cellStyle name="40% - Accent6 23 2" xfId="3089" xr:uid="{8C2C5B84-4406-4E77-A8C5-CE7A15183878}"/>
    <cellStyle name="40% - Accent6 23 2 2" xfId="6382" xr:uid="{3F227AF3-9409-42AA-9C79-6191E0B3A60D}"/>
    <cellStyle name="40% - Accent6 23 2 3" xfId="9678" xr:uid="{35FE905F-EF42-48C4-B97B-B7A555D9A5CD}"/>
    <cellStyle name="40% - Accent6 23 3" xfId="4715" xr:uid="{73F2DE02-49AF-4453-B38A-F80328A5F7F0}"/>
    <cellStyle name="40% - Accent6 23 4" xfId="8011" xr:uid="{CEF316E3-5CD5-49CF-AC05-6C4CB1595A7E}"/>
    <cellStyle name="40% - Accent6 24" xfId="1380" xr:uid="{6BB539D4-4093-4F29-B445-F58E83E3A93C}"/>
    <cellStyle name="40% - Accent6 24 2" xfId="3104" xr:uid="{CCDD7D6E-1F04-4378-B32D-8502FA043D49}"/>
    <cellStyle name="40% - Accent6 24 2 2" xfId="6397" xr:uid="{C9B9EDF0-4E41-4F63-AE2E-FE0F0713173E}"/>
    <cellStyle name="40% - Accent6 24 2 3" xfId="9693" xr:uid="{14506698-4BA9-422C-BD0B-5D1AB037B54D}"/>
    <cellStyle name="40% - Accent6 24 3" xfId="4730" xr:uid="{7317965F-CCAD-457F-9F2F-D6FF695F7AF2}"/>
    <cellStyle name="40% - Accent6 24 4" xfId="8026" xr:uid="{4F345680-3DDE-4828-A329-514A71792311}"/>
    <cellStyle name="40% - Accent6 25" xfId="1397" xr:uid="{5300A7D3-D6FD-4FEC-8852-2E4F1B0A38B3}"/>
    <cellStyle name="40% - Accent6 25 2" xfId="3120" xr:uid="{1D7E880E-8130-48CE-8090-614F3E8334BB}"/>
    <cellStyle name="40% - Accent6 25 2 2" xfId="6413" xr:uid="{A3DA392C-CAB3-424D-87AF-74A52A8DEEA5}"/>
    <cellStyle name="40% - Accent6 25 2 3" xfId="9709" xr:uid="{D1EA9F54-CB0A-4141-8638-EEF37951FD1F}"/>
    <cellStyle name="40% - Accent6 25 3" xfId="4746" xr:uid="{94639E86-1233-4D25-84AA-54D0E43C1A88}"/>
    <cellStyle name="40% - Accent6 25 4" xfId="8042" xr:uid="{ADF71FDA-E092-4DC4-AB0A-35846954D251}"/>
    <cellStyle name="40% - Accent6 26" xfId="1419" xr:uid="{3BF23A25-3975-4ABA-AA7C-E12013B318F1}"/>
    <cellStyle name="40% - Accent6 26 2" xfId="3142" xr:uid="{D92F336D-02C9-4718-964B-E5737EA84FEA}"/>
    <cellStyle name="40% - Accent6 26 2 2" xfId="6435" xr:uid="{DBB81801-9710-4226-94D9-B4D7F5B7B1FE}"/>
    <cellStyle name="40% - Accent6 26 2 3" xfId="9731" xr:uid="{EB530AC4-92D7-4308-95AA-09E996AC3901}"/>
    <cellStyle name="40% - Accent6 26 3" xfId="4768" xr:uid="{A17F8FCD-F81C-42CC-924D-627B3F5BEA91}"/>
    <cellStyle name="40% - Accent6 26 4" xfId="8064" xr:uid="{920E9609-B5F3-4A9B-B477-BA8622694080}"/>
    <cellStyle name="40% - Accent6 27" xfId="1434" xr:uid="{D9B4D7A6-19CE-4A95-90E0-D82E56D001FC}"/>
    <cellStyle name="40% - Accent6 27 2" xfId="3157" xr:uid="{ED6E77DF-6B86-4745-8198-4AEA80D4C8A3}"/>
    <cellStyle name="40% - Accent6 27 2 2" xfId="6450" xr:uid="{CDC93ADC-8C2B-411E-994D-9F5CF132E499}"/>
    <cellStyle name="40% - Accent6 27 2 3" xfId="9746" xr:uid="{32D3BF95-E64F-4C74-BC77-FD84C6BF047E}"/>
    <cellStyle name="40% - Accent6 27 3" xfId="4783" xr:uid="{95E22C3C-1E44-42A3-BD25-6CC53BFA5E3A}"/>
    <cellStyle name="40% - Accent6 27 4" xfId="8079" xr:uid="{E17B7C00-0176-497F-8E73-A0E26D1961C0}"/>
    <cellStyle name="40% - Accent6 28" xfId="1449" xr:uid="{6DB9D7CB-AB24-48D6-9D5F-40C96D2F4B0B}"/>
    <cellStyle name="40% - Accent6 28 2" xfId="3172" xr:uid="{68841FF5-44E6-40F0-87C9-E99DFE425CCF}"/>
    <cellStyle name="40% - Accent6 28 2 2" xfId="6465" xr:uid="{50E26F15-ABBD-4A7F-9503-B22DAA27F4BF}"/>
    <cellStyle name="40% - Accent6 28 2 3" xfId="9761" xr:uid="{A8165745-5C65-4EC6-B462-6904314C0639}"/>
    <cellStyle name="40% - Accent6 28 3" xfId="4798" xr:uid="{6C3E0B4A-3807-4FB4-B6C7-BF9937AB7EAA}"/>
    <cellStyle name="40% - Accent6 28 4" xfId="8094" xr:uid="{976B4D5C-8E2A-45C0-9743-D92D960535DB}"/>
    <cellStyle name="40% - Accent6 29" xfId="1464" xr:uid="{1EDD8B37-EC88-4BBE-B060-E99F78CEADB2}"/>
    <cellStyle name="40% - Accent6 29 2" xfId="3187" xr:uid="{9D7890E6-26CA-4DC0-BD2D-61A017748A33}"/>
    <cellStyle name="40% - Accent6 29 2 2" xfId="6480" xr:uid="{A707C2EF-0622-4B8B-8AFF-411A4C0E0D0B}"/>
    <cellStyle name="40% - Accent6 29 2 3" xfId="9776" xr:uid="{6B7A948D-BC20-45EF-A8A2-0C2B67C3DA3F}"/>
    <cellStyle name="40% - Accent6 29 3" xfId="4813" xr:uid="{94B612DB-8C9E-43D5-8A66-45F9492F3054}"/>
    <cellStyle name="40% - Accent6 29 4" xfId="8109" xr:uid="{1C5BCF4D-5F95-40C7-A781-FA31A2D95E91}"/>
    <cellStyle name="40% - Accent6 3" xfId="350" xr:uid="{0480455C-E78A-49D7-8735-9B354F1E6DF0}"/>
    <cellStyle name="40% - Accent6 3 2" xfId="1027" xr:uid="{DA958059-38BB-40B5-9574-1CB66A1171BE}"/>
    <cellStyle name="40% - Accent6 3 2 2" xfId="2768" xr:uid="{6B179C2F-09BD-42DE-9104-6BE935257622}"/>
    <cellStyle name="40% - Accent6 3 2 2 2" xfId="6061" xr:uid="{61A57CF0-7E61-4044-9CBC-1240C02EC37E}"/>
    <cellStyle name="40% - Accent6 3 2 2 3" xfId="9357" xr:uid="{18E5897D-1043-4DF3-8FC6-3EBFBA17DEF9}"/>
    <cellStyle name="40% - Accent6 3 2 3" xfId="4394" xr:uid="{1BD29E66-E5E3-4ED4-888C-F84026536688}"/>
    <cellStyle name="40% - Accent6 3 2 4" xfId="7689" xr:uid="{63E97E5A-DDA3-4D21-A701-E64DCF368B37}"/>
    <cellStyle name="40% - Accent6 3 3" xfId="2203" xr:uid="{7E8A56A6-FE22-469F-9D02-C1AACE85C771}"/>
    <cellStyle name="40% - Accent6 3 3 2" xfId="5504" xr:uid="{6B1B4AF3-B1D4-4288-B50A-6141B59CC6DA}"/>
    <cellStyle name="40% - Accent6 3 3 3" xfId="8800" xr:uid="{3CC0ED65-965C-4018-A196-A08FF802F947}"/>
    <cellStyle name="40% - Accent6 3 4" xfId="3838" xr:uid="{135E72A2-956A-4E42-B67E-809477E7DF83}"/>
    <cellStyle name="40% - Accent6 3 5" xfId="7131" xr:uid="{7032F924-7106-4D54-9E34-0DB9D485EC45}"/>
    <cellStyle name="40% - Accent6 30" xfId="1488" xr:uid="{C34283C2-1706-459B-BA52-999E9B56423F}"/>
    <cellStyle name="40% - Accent6 30 2" xfId="3209" xr:uid="{D09B233A-4083-4475-9142-29D1D50D191C}"/>
    <cellStyle name="40% - Accent6 30 2 2" xfId="6502" xr:uid="{927E0639-1A9B-40F4-92E1-43CE70852545}"/>
    <cellStyle name="40% - Accent6 30 2 3" xfId="9798" xr:uid="{1A8CF141-B0EF-4262-A9CE-3028133AB2BB}"/>
    <cellStyle name="40% - Accent6 30 3" xfId="4835" xr:uid="{5424B6DB-2991-4759-B861-290C9A2065DA}"/>
    <cellStyle name="40% - Accent6 30 4" xfId="8131" xr:uid="{32547CF4-426D-4B9F-B3DE-D3AACED1C021}"/>
    <cellStyle name="40% - Accent6 31" xfId="1503" xr:uid="{A26937FC-FF67-47D6-B61B-B326043D735B}"/>
    <cellStyle name="40% - Accent6 31 2" xfId="3224" xr:uid="{C4F06158-E73B-4524-8F2F-9DA76E95D5E7}"/>
    <cellStyle name="40% - Accent6 31 2 2" xfId="6517" xr:uid="{F857A601-022A-4611-A907-78DC32C175D5}"/>
    <cellStyle name="40% - Accent6 31 2 3" xfId="9813" xr:uid="{F610FABE-FDFA-432B-8EF8-2562AA435E64}"/>
    <cellStyle name="40% - Accent6 31 3" xfId="4850" xr:uid="{006BE3BC-A4CC-41DB-8660-D245E0B8F112}"/>
    <cellStyle name="40% - Accent6 31 4" xfId="8146" xr:uid="{17B03F43-DB4C-4417-84B0-B01D2123E9FA}"/>
    <cellStyle name="40% - Accent6 32" xfId="1518" xr:uid="{DFF4C67E-7778-4F91-8169-457484D5DDE1}"/>
    <cellStyle name="40% - Accent6 32 2" xfId="3239" xr:uid="{1C727349-4847-42AF-8E23-52F12A45190E}"/>
    <cellStyle name="40% - Accent6 32 2 2" xfId="6532" xr:uid="{681BF064-BE04-4911-BCFE-2209B0873A51}"/>
    <cellStyle name="40% - Accent6 32 2 3" xfId="9828" xr:uid="{D2EA4B15-FDA2-43B6-AAA2-1B533B478D9B}"/>
    <cellStyle name="40% - Accent6 32 3" xfId="4865" xr:uid="{482B385F-500A-4855-8CA3-080326171C1E}"/>
    <cellStyle name="40% - Accent6 32 4" xfId="8161" xr:uid="{99BA175C-36F6-4DD2-AA70-9692DB864826}"/>
    <cellStyle name="40% - Accent6 33" xfId="1532" xr:uid="{A25EC367-8CB0-42B8-8144-9A38804F661C}"/>
    <cellStyle name="40% - Accent6 33 2" xfId="3253" xr:uid="{65431DCA-80A9-4537-B050-94C8F21882D8}"/>
    <cellStyle name="40% - Accent6 33 2 2" xfId="6546" xr:uid="{9687981F-66B4-497F-9644-A97728085427}"/>
    <cellStyle name="40% - Accent6 33 2 3" xfId="9842" xr:uid="{C88C9AC4-1731-412F-B80D-44BCE6E6186B}"/>
    <cellStyle name="40% - Accent6 33 3" xfId="4879" xr:uid="{572DB1AF-1DDF-4CEB-959F-1A60E77FDB26}"/>
    <cellStyle name="40% - Accent6 33 4" xfId="8175" xr:uid="{2A706FCF-92B8-4BA6-B15F-A32E01A7C831}"/>
    <cellStyle name="40% - Accent6 34" xfId="1552" xr:uid="{D5BA079E-016C-4A67-9BE1-59AE4A16F445}"/>
    <cellStyle name="40% - Accent6 34 2" xfId="3273" xr:uid="{0B1F7C82-4293-4C01-8D9A-915BBA2951E5}"/>
    <cellStyle name="40% - Accent6 34 2 2" xfId="6566" xr:uid="{3B1D579C-4A0C-4A1F-A050-6CD508BFF1F8}"/>
    <cellStyle name="40% - Accent6 34 2 3" xfId="9862" xr:uid="{F3BA97D0-0E24-4B6C-9648-0C8B9FC55491}"/>
    <cellStyle name="40% - Accent6 34 3" xfId="4899" xr:uid="{EBB3577B-E228-4878-8CFB-E80F2380A0BD}"/>
    <cellStyle name="40% - Accent6 34 4" xfId="8195" xr:uid="{8FD2D45A-88D8-4ECF-BB79-239E93501778}"/>
    <cellStyle name="40% - Accent6 35" xfId="1567" xr:uid="{636B7CFD-F7D2-4818-9320-D35996C1D1D0}"/>
    <cellStyle name="40% - Accent6 35 2" xfId="3288" xr:uid="{18853C2D-CC21-4315-9597-DE5C5303CCB5}"/>
    <cellStyle name="40% - Accent6 35 2 2" xfId="6581" xr:uid="{7034ED45-6D7B-4FEA-A2FC-9D6697D67CD8}"/>
    <cellStyle name="40% - Accent6 35 2 3" xfId="9877" xr:uid="{7E0BC1C7-27EB-449A-A959-13C0FFD96084}"/>
    <cellStyle name="40% - Accent6 35 3" xfId="4914" xr:uid="{8DD9549D-67A3-45C6-BC7E-D023D47B9D22}"/>
    <cellStyle name="40% - Accent6 35 4" xfId="8210" xr:uid="{D28E3CB6-596A-4A9D-B39E-7FCDF88333D3}"/>
    <cellStyle name="40% - Accent6 36" xfId="1582" xr:uid="{F1AD4B8A-EB0E-4098-B0E8-A1883AAD4C2D}"/>
    <cellStyle name="40% - Accent6 36 2" xfId="3303" xr:uid="{AC504F72-AE96-4876-83D4-33C16A8359A2}"/>
    <cellStyle name="40% - Accent6 36 2 2" xfId="6596" xr:uid="{301EF11F-2DC7-457E-AC50-C930C2955C78}"/>
    <cellStyle name="40% - Accent6 36 2 3" xfId="9892" xr:uid="{286BA38F-354C-47D9-A133-725B2C6A5132}"/>
    <cellStyle name="40% - Accent6 36 3" xfId="4929" xr:uid="{1405F754-1B05-4B29-9199-F6ECC8157F2A}"/>
    <cellStyle name="40% - Accent6 36 4" xfId="8225" xr:uid="{C9AE5447-BA4F-4777-9399-409472DB101E}"/>
    <cellStyle name="40% - Accent6 37" xfId="1597" xr:uid="{D050D19C-8C2C-41BD-BB89-4D2BD6626FF7}"/>
    <cellStyle name="40% - Accent6 37 2" xfId="3318" xr:uid="{A2F64153-8988-4CE2-B81D-0B68D9650EE1}"/>
    <cellStyle name="40% - Accent6 37 2 2" xfId="6611" xr:uid="{B23A8532-8B5D-46B0-BE2D-71EC60AE2F63}"/>
    <cellStyle name="40% - Accent6 37 2 3" xfId="9907" xr:uid="{E59CA22B-6862-4C38-A1EC-F2CC82C1B665}"/>
    <cellStyle name="40% - Accent6 37 3" xfId="4944" xr:uid="{B1B40577-7744-4C0E-8E73-E9CF5B05FEC6}"/>
    <cellStyle name="40% - Accent6 37 4" xfId="8240" xr:uid="{2AD01E2C-B811-43E4-923B-F0560AE71A0A}"/>
    <cellStyle name="40% - Accent6 38" xfId="1612" xr:uid="{2FE73B2C-EEFA-4519-AED2-9E1E4435B523}"/>
    <cellStyle name="40% - Accent6 38 2" xfId="3333" xr:uid="{DD1085B1-062B-442A-93C7-FCD83FC7D216}"/>
    <cellStyle name="40% - Accent6 38 2 2" xfId="6626" xr:uid="{49652480-05D0-4EB0-A80E-30482B0C3645}"/>
    <cellStyle name="40% - Accent6 38 2 3" xfId="9922" xr:uid="{18AD4D80-6CBA-42A0-A6FE-0C47F7A63084}"/>
    <cellStyle name="40% - Accent6 38 3" xfId="4959" xr:uid="{F4D34125-073A-4C7A-B377-472C68B4935E}"/>
    <cellStyle name="40% - Accent6 38 4" xfId="8255" xr:uid="{E94431F5-F1E3-4EF1-8781-041BA71DB0D7}"/>
    <cellStyle name="40% - Accent6 39" xfId="1636" xr:uid="{09C8A196-09B1-4A43-B43C-10F38A9443B8}"/>
    <cellStyle name="40% - Accent6 39 2" xfId="3355" xr:uid="{FECACC5A-37D5-4359-83F8-98182A619576}"/>
    <cellStyle name="40% - Accent6 39 2 2" xfId="6648" xr:uid="{716FCA50-C5DA-4BD1-963E-EC2D8DEA2B6A}"/>
    <cellStyle name="40% - Accent6 39 2 3" xfId="9944" xr:uid="{537AFF90-3A5A-4191-9EB2-1E9F7AA205AE}"/>
    <cellStyle name="40% - Accent6 39 3" xfId="4981" xr:uid="{B3B168DF-A351-408A-BEEB-81BFAA78E0AA}"/>
    <cellStyle name="40% - Accent6 39 4" xfId="8277" xr:uid="{CF5552F2-3AB5-4CDF-BCCB-293475EF7BA2}"/>
    <cellStyle name="40% - Accent6 4" xfId="439" xr:uid="{788FA390-C6E5-4BF4-B220-D05C1964AFF7}"/>
    <cellStyle name="40% - Accent6 4 2" xfId="1046" xr:uid="{A72A5CAB-972C-4955-B3ED-FFF626D02FDE}"/>
    <cellStyle name="40% - Accent6 4 2 2" xfId="2785" xr:uid="{811FEBE6-54DA-4D20-A8F1-98B836953696}"/>
    <cellStyle name="40% - Accent6 4 2 2 2" xfId="6078" xr:uid="{A27A25A7-66D6-4ED7-BB9F-2D25425C4C48}"/>
    <cellStyle name="40% - Accent6 4 2 2 3" xfId="9374" xr:uid="{FCA79B17-78D2-44CD-9035-9B99D38EBEE8}"/>
    <cellStyle name="40% - Accent6 4 2 3" xfId="4411" xr:uid="{356BAD3B-2F08-4EA9-BA59-635D04CD1437}"/>
    <cellStyle name="40% - Accent6 4 2 4" xfId="7706" xr:uid="{1891E3BF-884C-4FFF-9B1E-4A5F21856A82}"/>
    <cellStyle name="40% - Accent6 4 3" xfId="2237" xr:uid="{A0FB1C08-1F0B-4785-B6C0-6B9E8EED7F86}"/>
    <cellStyle name="40% - Accent6 4 3 2" xfId="5537" xr:uid="{325E55F0-4F0A-49EE-9FC3-E2E449CEA9C6}"/>
    <cellStyle name="40% - Accent6 4 3 3" xfId="8833" xr:uid="{450DEC7C-94D3-4AE2-ACFA-1C8AA9D264CA}"/>
    <cellStyle name="40% - Accent6 4 4" xfId="3871" xr:uid="{00B125F5-8B79-44C7-AB9D-08B3EDDBC8EE}"/>
    <cellStyle name="40% - Accent6 4 5" xfId="7164" xr:uid="{23F04FAF-42FE-4ADA-A870-32BD74B15B38}"/>
    <cellStyle name="40% - Accent6 40" xfId="1651" xr:uid="{4A10634A-5B51-40F0-8B02-BFA19A7D59C2}"/>
    <cellStyle name="40% - Accent6 40 2" xfId="3370" xr:uid="{7D260873-DD6F-45B6-942E-FC2118299AF3}"/>
    <cellStyle name="40% - Accent6 40 2 2" xfId="6663" xr:uid="{36D9362B-63E9-4F46-81F0-5549F53E7338}"/>
    <cellStyle name="40% - Accent6 40 2 3" xfId="9959" xr:uid="{61949438-82CC-4402-AA44-B199E3691558}"/>
    <cellStyle name="40% - Accent6 40 3" xfId="4996" xr:uid="{26E09D37-DFC7-4218-828F-8703C30011B0}"/>
    <cellStyle name="40% - Accent6 40 4" xfId="8292" xr:uid="{938ADD1F-FB9A-4E20-9EA9-B2398C2E9B4A}"/>
    <cellStyle name="40% - Accent6 41" xfId="1666" xr:uid="{ECDDD080-0BE1-4E7A-ADB3-4DE7D25DCDE0}"/>
    <cellStyle name="40% - Accent6 41 2" xfId="3385" xr:uid="{D4C002C8-E578-45A2-894A-2A291F58995A}"/>
    <cellStyle name="40% - Accent6 41 2 2" xfId="6678" xr:uid="{6408716B-F320-4A55-9CD3-B94B76EBF847}"/>
    <cellStyle name="40% - Accent6 41 2 3" xfId="9974" xr:uid="{EE6B0F20-F950-4838-8C56-D987F4A145C0}"/>
    <cellStyle name="40% - Accent6 41 3" xfId="5011" xr:uid="{756AEA86-2B03-4161-918B-2ADECBEF7DDB}"/>
    <cellStyle name="40% - Accent6 41 4" xfId="8307" xr:uid="{83A6E549-BE3A-4257-AD5E-22C6D001AE64}"/>
    <cellStyle name="40% - Accent6 42" xfId="1681" xr:uid="{3C16D50B-4999-4585-8A3F-073406E78C3E}"/>
    <cellStyle name="40% - Accent6 42 2" xfId="3400" xr:uid="{1BE9C187-E317-4A03-95FB-AF3094E7F27A}"/>
    <cellStyle name="40% - Accent6 42 2 2" xfId="6693" xr:uid="{B5D90638-9BD3-4D64-BE0A-191D120CC68B}"/>
    <cellStyle name="40% - Accent6 42 2 3" xfId="9989" xr:uid="{F5D9B374-7A62-4C53-8BF5-5BC5C8409817}"/>
    <cellStyle name="40% - Accent6 42 3" xfId="5026" xr:uid="{A5DDC586-9549-4042-A6C9-BA1D71110286}"/>
    <cellStyle name="40% - Accent6 42 4" xfId="8322" xr:uid="{8FA6750B-5189-4889-B915-686BE7065E7F}"/>
    <cellStyle name="40% - Accent6 43" xfId="1703" xr:uid="{D2533272-DD90-4979-8FD1-BE20DA0F6CDD}"/>
    <cellStyle name="40% - Accent6 43 2" xfId="3422" xr:uid="{FE0E99AC-673D-4DC8-AC9C-89973FEA1C9A}"/>
    <cellStyle name="40% - Accent6 43 2 2" xfId="6715" xr:uid="{F70F8CE2-CF68-484C-809C-339B605EBE7F}"/>
    <cellStyle name="40% - Accent6 43 2 3" xfId="10011" xr:uid="{407F3430-B0F3-4A0E-8DB3-3DB0F4039FC0}"/>
    <cellStyle name="40% - Accent6 43 3" xfId="5048" xr:uid="{8DCD2CE9-A68D-4B8D-9E90-DB76DA01DF61}"/>
    <cellStyle name="40% - Accent6 43 4" xfId="8344" xr:uid="{3A696A24-B193-4336-A5F8-ACCE7716502E}"/>
    <cellStyle name="40% - Accent6 44" xfId="1718" xr:uid="{949F3BB2-BB20-48E1-A17D-A7AA8C4BBCE4}"/>
    <cellStyle name="40% - Accent6 44 2" xfId="3437" xr:uid="{BA55B333-3D11-493D-BBB3-384B93B7CEB0}"/>
    <cellStyle name="40% - Accent6 44 2 2" xfId="6730" xr:uid="{03476653-F7EB-4BBB-A29A-E209E795A825}"/>
    <cellStyle name="40% - Accent6 44 2 3" xfId="10026" xr:uid="{D71A2632-D12E-4433-B536-7EED1F852FD1}"/>
    <cellStyle name="40% - Accent6 44 3" xfId="5063" xr:uid="{A12E4AA4-D9D6-443E-A2B2-4EA18FD0E170}"/>
    <cellStyle name="40% - Accent6 44 4" xfId="8359" xr:uid="{602C3049-E298-4328-AE15-E8D150921013}"/>
    <cellStyle name="40% - Accent6 45" xfId="1733" xr:uid="{A4919C40-0365-4458-AEF5-D0B66EB304CB}"/>
    <cellStyle name="40% - Accent6 45 2" xfId="3452" xr:uid="{751B3896-2738-4BE8-82BB-31B482F3DCDA}"/>
    <cellStyle name="40% - Accent6 45 2 2" xfId="6745" xr:uid="{AAED8DC7-427F-4081-A891-C8034545146A}"/>
    <cellStyle name="40% - Accent6 45 2 3" xfId="10041" xr:uid="{2246276D-1249-4B51-A084-5BF7ACD609D1}"/>
    <cellStyle name="40% - Accent6 45 3" xfId="5078" xr:uid="{A68D0102-583C-4885-9BE0-E6CF5D4A2305}"/>
    <cellStyle name="40% - Accent6 45 4" xfId="8374" xr:uid="{AC9A5E98-5942-4F78-85E0-2A0913F0CE76}"/>
    <cellStyle name="40% - Accent6 46" xfId="1748" xr:uid="{14CB93DE-9E3A-4F66-B841-79B39E63351D}"/>
    <cellStyle name="40% - Accent6 46 2" xfId="3467" xr:uid="{882535B9-5034-41E3-BF50-FDB372DAAE85}"/>
    <cellStyle name="40% - Accent6 46 2 2" xfId="6760" xr:uid="{3A6F4A7D-F4C3-453E-9AD5-F817D3D69678}"/>
    <cellStyle name="40% - Accent6 46 2 3" xfId="10056" xr:uid="{B89E1579-8ECB-4173-90F2-41FDA7864645}"/>
    <cellStyle name="40% - Accent6 46 3" xfId="5093" xr:uid="{4F358040-779E-4FA9-985F-DEA66CE6D2D8}"/>
    <cellStyle name="40% - Accent6 46 4" xfId="8389" xr:uid="{01EFA63A-C149-4FAE-9201-2CFEF780B37D}"/>
    <cellStyle name="40% - Accent6 47" xfId="1763" xr:uid="{AD366D1E-A60B-494A-A68F-DCCD02F568CB}"/>
    <cellStyle name="40% - Accent6 47 2" xfId="3482" xr:uid="{36DEDE5B-35D3-4248-9040-1FB08E2D0AD1}"/>
    <cellStyle name="40% - Accent6 47 2 2" xfId="6775" xr:uid="{396F7161-3DFD-453B-AA79-0F17A642FE82}"/>
    <cellStyle name="40% - Accent6 47 2 3" xfId="10071" xr:uid="{645F9697-CE6C-4F22-B5BC-4A05E970DCEA}"/>
    <cellStyle name="40% - Accent6 47 3" xfId="5108" xr:uid="{EE0527F7-95F4-46B8-BB4B-CA8BF2C8E3A7}"/>
    <cellStyle name="40% - Accent6 47 4" xfId="8404" xr:uid="{03AB8DA7-666F-4D0E-B4D8-F308DE35F0DD}"/>
    <cellStyle name="40% - Accent6 48" xfId="1788" xr:uid="{C728252B-7094-4646-88CB-419DAE2EA002}"/>
    <cellStyle name="40% - Accent6 48 2" xfId="3504" xr:uid="{D0589440-3DFF-446F-871C-4B359BF1EC86}"/>
    <cellStyle name="40% - Accent6 48 2 2" xfId="6797" xr:uid="{D445EE69-32A2-457F-A57E-FC53B6CE5BEB}"/>
    <cellStyle name="40% - Accent6 48 2 3" xfId="10093" xr:uid="{42EFD15C-913D-4B11-8908-A3252BBA9CF0}"/>
    <cellStyle name="40% - Accent6 48 3" xfId="5130" xr:uid="{CDEC257D-E11B-4DD7-88FB-F338BC7BE719}"/>
    <cellStyle name="40% - Accent6 48 4" xfId="8426" xr:uid="{207E6783-AAAF-4510-A615-FE9341DD2CA1}"/>
    <cellStyle name="40% - Accent6 49" xfId="1803" xr:uid="{15CE450F-353E-4FA4-BC8F-ED23EEB7F880}"/>
    <cellStyle name="40% - Accent6 49 2" xfId="3519" xr:uid="{BF11442C-50D2-490C-B19C-5923DF1B0454}"/>
    <cellStyle name="40% - Accent6 49 2 2" xfId="6812" xr:uid="{B7C5380C-ED4A-47DB-8EB4-AA543088E289}"/>
    <cellStyle name="40% - Accent6 49 2 3" xfId="10108" xr:uid="{30CA4CE4-6907-4864-86F9-945E0FBC4B5C}"/>
    <cellStyle name="40% - Accent6 49 3" xfId="5145" xr:uid="{6A24683B-E6BD-4A85-9F6B-04E730CF23C9}"/>
    <cellStyle name="40% - Accent6 49 4" xfId="8441" xr:uid="{1E5221A2-7CEB-4B45-AFEE-BAD1E3A23D63}"/>
    <cellStyle name="40% - Accent6 5" xfId="472" xr:uid="{8DA8B641-6029-4981-92A6-0B3F4DA92A5E}"/>
    <cellStyle name="40% - Accent6 5 2" xfId="1061" xr:uid="{8B203C21-2ED3-4EB0-88B8-1448A585CF4B}"/>
    <cellStyle name="40% - Accent6 5 2 2" xfId="2800" xr:uid="{522ACA03-4803-4921-9F3F-A92AFDABF762}"/>
    <cellStyle name="40% - Accent6 5 2 2 2" xfId="6093" xr:uid="{2A4647B7-7A5F-41A0-A221-F7A74F5BD392}"/>
    <cellStyle name="40% - Accent6 5 2 2 3" xfId="9389" xr:uid="{18715F66-87DF-4B85-8071-1618443BDF32}"/>
    <cellStyle name="40% - Accent6 5 2 3" xfId="4426" xr:uid="{E0CF82BE-D222-48EF-8653-36FCEE53865C}"/>
    <cellStyle name="40% - Accent6 5 2 4" xfId="7721" xr:uid="{01BD9E3D-0A00-4949-9D1D-3C29CD2C96C7}"/>
    <cellStyle name="40% - Accent6 5 3" xfId="2270" xr:uid="{4FB7E121-E3E3-41B8-B085-8C6B2DDE91F6}"/>
    <cellStyle name="40% - Accent6 5 3 2" xfId="5570" xr:uid="{C0B14C12-CBDC-43EF-AF6C-11E961F4B51A}"/>
    <cellStyle name="40% - Accent6 5 3 3" xfId="8866" xr:uid="{58413738-45C3-45EE-9B35-F62D65CEFA46}"/>
    <cellStyle name="40% - Accent6 5 4" xfId="3904" xr:uid="{54E4770B-8A63-427C-8493-786C353A5FE6}"/>
    <cellStyle name="40% - Accent6 5 5" xfId="7197" xr:uid="{E8F05C96-2320-4B18-976B-965D0856C09B}"/>
    <cellStyle name="40% - Accent6 50" xfId="1821" xr:uid="{423991B9-9F57-4970-B70C-ED4F4D7D7ABF}"/>
    <cellStyle name="40% - Accent6 50 2" xfId="3534" xr:uid="{6E1E4D40-5E22-4F1C-8CA4-20CEAFC8BF09}"/>
    <cellStyle name="40% - Accent6 50 2 2" xfId="6827" xr:uid="{2600E5DF-9940-44D1-8B07-0E7137F0FCDF}"/>
    <cellStyle name="40% - Accent6 50 2 3" xfId="10123" xr:uid="{07AE250A-BE84-465A-9682-4F6444B53908}"/>
    <cellStyle name="40% - Accent6 50 3" xfId="5160" xr:uid="{3834AC56-289A-4A64-9300-365B4D868947}"/>
    <cellStyle name="40% - Accent6 50 4" xfId="8456" xr:uid="{ED1BA3D8-E7B7-4B71-A9D2-168204195E40}"/>
    <cellStyle name="40% - Accent6 51" xfId="1836" xr:uid="{92A63707-ACB1-4259-8EA5-89AB22BE1BB6}"/>
    <cellStyle name="40% - Accent6 51 2" xfId="3549" xr:uid="{5D4FC83E-56A7-4B0D-B499-E96FA0807D20}"/>
    <cellStyle name="40% - Accent6 51 2 2" xfId="6842" xr:uid="{7843D8F2-B796-43C6-96E6-323D43EDDC32}"/>
    <cellStyle name="40% - Accent6 51 2 3" xfId="10138" xr:uid="{CFF203C0-EC05-459D-BF2E-AD9DAAB57422}"/>
    <cellStyle name="40% - Accent6 51 3" xfId="5175" xr:uid="{734A14A8-52D3-4543-8821-58D03BD91E27}"/>
    <cellStyle name="40% - Accent6 51 4" xfId="8471" xr:uid="{690DCCBA-42B6-4C66-A549-4951C2501372}"/>
    <cellStyle name="40% - Accent6 52" xfId="1858" xr:uid="{432DB67F-0E86-4D73-917D-31DA53F7C8DC}"/>
    <cellStyle name="40% - Accent6 52 2" xfId="3571" xr:uid="{EA544B42-9E17-4604-9545-384ECD1C2E44}"/>
    <cellStyle name="40% - Accent6 52 2 2" xfId="6864" xr:uid="{41837613-02AE-46FF-8334-15FEBF32A655}"/>
    <cellStyle name="40% - Accent6 52 2 3" xfId="10160" xr:uid="{A61A4867-1846-4B00-9BDF-18B646B53C28}"/>
    <cellStyle name="40% - Accent6 52 3" xfId="5197" xr:uid="{2ADD5BE5-81D2-4D12-A1D1-2C585C567E7D}"/>
    <cellStyle name="40% - Accent6 52 4" xfId="8493" xr:uid="{715DA7CB-CE76-44D0-8249-DDF8DB43D664}"/>
    <cellStyle name="40% - Accent6 53" xfId="1873" xr:uid="{88C9B671-2FAE-4F7D-8EAC-8F794D208647}"/>
    <cellStyle name="40% - Accent6 53 2" xfId="3586" xr:uid="{698D6352-6C8B-4CF5-955F-3678555A830D}"/>
    <cellStyle name="40% - Accent6 53 2 2" xfId="6879" xr:uid="{A3F6EA67-08FC-4831-B304-1169E023EB09}"/>
    <cellStyle name="40% - Accent6 53 2 3" xfId="10175" xr:uid="{8DBCE5B1-039A-432A-BB97-7E37196F4C6A}"/>
    <cellStyle name="40% - Accent6 53 3" xfId="5212" xr:uid="{8410D4BC-9788-4DDB-9AA1-450E8DA8E327}"/>
    <cellStyle name="40% - Accent6 53 4" xfId="8508" xr:uid="{F681B03F-CD9F-43CF-AC64-04452D88D693}"/>
    <cellStyle name="40% - Accent6 54" xfId="1891" xr:uid="{AB23E5C7-709C-48A6-B20E-39C9C1C39F55}"/>
    <cellStyle name="40% - Accent6 54 2" xfId="3601" xr:uid="{23523139-8EE7-40B5-951A-93620B754A66}"/>
    <cellStyle name="40% - Accent6 54 2 2" xfId="6894" xr:uid="{5449C281-5780-4E23-8F04-BE895B469D41}"/>
    <cellStyle name="40% - Accent6 54 2 3" xfId="10190" xr:uid="{F269733F-5AD2-468E-B862-0AF1A4383B63}"/>
    <cellStyle name="40% - Accent6 54 3" xfId="5227" xr:uid="{524D3C2B-D4F8-45F6-A6A4-6BDA44332991}"/>
    <cellStyle name="40% - Accent6 54 4" xfId="8523" xr:uid="{D836D13C-2CE7-4EBC-A882-C5A56ABDEA09}"/>
    <cellStyle name="40% - Accent6 55" xfId="1906" xr:uid="{82AC3FA8-4F5E-4941-A934-B6A926D33439}"/>
    <cellStyle name="40% - Accent6 55 2" xfId="3616" xr:uid="{EFD3C0C2-7EE8-44C2-AB47-D7E4BF7D3167}"/>
    <cellStyle name="40% - Accent6 55 2 2" xfId="6909" xr:uid="{D50E8B2E-A342-4D78-8AB2-1801E9C39741}"/>
    <cellStyle name="40% - Accent6 55 2 3" xfId="10205" xr:uid="{5EB3CA96-D06E-4AFA-88D8-C345EBB9766F}"/>
    <cellStyle name="40% - Accent6 55 3" xfId="5242" xr:uid="{123AC146-35A4-4255-B382-E8516B097306}"/>
    <cellStyle name="40% - Accent6 55 4" xfId="8538" xr:uid="{311E60BA-C06B-4009-927A-1FF22129A610}"/>
    <cellStyle name="40% - Accent6 56" xfId="1928" xr:uid="{203F4C37-094E-4A98-835A-3A5001842E4F}"/>
    <cellStyle name="40% - Accent6 56 2" xfId="3637" xr:uid="{B89C8914-5CC0-40EC-B0CF-C5A38C4234B4}"/>
    <cellStyle name="40% - Accent6 56 2 2" xfId="6930" xr:uid="{1762E9C6-AC36-449B-9133-C1F1B870521B}"/>
    <cellStyle name="40% - Accent6 56 2 3" xfId="10226" xr:uid="{38ACE0A2-4B32-450B-BB52-6CF2AACCDC2B}"/>
    <cellStyle name="40% - Accent6 56 3" xfId="5263" xr:uid="{D8AE6F53-1B4C-4A9A-859F-9EC21B7AEEC5}"/>
    <cellStyle name="40% - Accent6 56 4" xfId="8559" xr:uid="{17832498-5831-4D32-974B-B5B8BBC8E94E}"/>
    <cellStyle name="40% - Accent6 57" xfId="1951" xr:uid="{CA523651-28CD-4E23-B37F-A346F2679FC9}"/>
    <cellStyle name="40% - Accent6 57 2" xfId="3656" xr:uid="{EF8E46E8-13D4-4E34-A1D4-90D9292AD3C0}"/>
    <cellStyle name="40% - Accent6 57 2 2" xfId="6949" xr:uid="{C00D1A5C-B26E-4C0D-AC96-FFC3B7400AEA}"/>
    <cellStyle name="40% - Accent6 57 2 3" xfId="10245" xr:uid="{254A1F2E-B79A-413F-89D9-3A0B26AA7519}"/>
    <cellStyle name="40% - Accent6 57 3" xfId="5282" xr:uid="{BD800845-74FC-4B55-8412-8B5E3B442E15}"/>
    <cellStyle name="40% - Accent6 57 4" xfId="8578" xr:uid="{9ABE0591-84EE-4EF8-9098-F440B434A30E}"/>
    <cellStyle name="40% - Accent6 58" xfId="1974" xr:uid="{EAFD797B-3A34-4C02-8B61-2F4D21198F05}"/>
    <cellStyle name="40% - Accent6 58 2" xfId="3676" xr:uid="{2484C22E-47A4-4EE0-8A8B-E23E235504C5}"/>
    <cellStyle name="40% - Accent6 58 2 2" xfId="6969" xr:uid="{02D537B2-9029-42C1-8EB4-2C92379DA927}"/>
    <cellStyle name="40% - Accent6 58 2 3" xfId="10265" xr:uid="{056BD2C1-20C5-4908-9AFC-F6BAD56C789A}"/>
    <cellStyle name="40% - Accent6 58 3" xfId="5302" xr:uid="{11896EF6-01FE-4EA5-B94E-694B7FAB4F1A}"/>
    <cellStyle name="40% - Accent6 58 4" xfId="8598" xr:uid="{D4973430-338F-45D5-922D-0F911BA8BE5C}"/>
    <cellStyle name="40% - Accent6 59" xfId="1991" xr:uid="{565FC876-7721-451D-9AF4-26C8192D7144}"/>
    <cellStyle name="40% - Accent6 59 2" xfId="3691" xr:uid="{7F6369E2-ACDB-4A9F-B03C-329FCDDF3469}"/>
    <cellStyle name="40% - Accent6 59 2 2" xfId="6984" xr:uid="{0E17B4D6-B916-4762-A307-4D051860F9A9}"/>
    <cellStyle name="40% - Accent6 59 2 3" xfId="10280" xr:uid="{A4774FF6-6AC9-4239-BC28-9131227788A8}"/>
    <cellStyle name="40% - Accent6 59 3" xfId="5317" xr:uid="{2CD8E101-EE25-41A1-B52C-D9363F4E077F}"/>
    <cellStyle name="40% - Accent6 59 4" xfId="8613" xr:uid="{1007D830-D4E7-4326-8AD6-CA6326D3E275}"/>
    <cellStyle name="40% - Accent6 6" xfId="494" xr:uid="{6038F91E-E7BF-4ABB-908C-F95E159A1280}"/>
    <cellStyle name="40% - Accent6 6 2" xfId="1076" xr:uid="{150135CF-91D6-4646-A03E-F3EE4643C45A}"/>
    <cellStyle name="40% - Accent6 6 2 2" xfId="2815" xr:uid="{376304E8-FA34-41BC-8F3A-A592254CF8C9}"/>
    <cellStyle name="40% - Accent6 6 2 2 2" xfId="6108" xr:uid="{6FC4A65B-EEBE-45BE-B3C3-A6EDCBE974CC}"/>
    <cellStyle name="40% - Accent6 6 2 2 3" xfId="9404" xr:uid="{33BF6FB9-E413-42D0-8D6E-838CE63AAB95}"/>
    <cellStyle name="40% - Accent6 6 2 3" xfId="4441" xr:uid="{B042D645-FEDD-4C2A-8CB5-53814997888C}"/>
    <cellStyle name="40% - Accent6 6 2 4" xfId="7736" xr:uid="{9CC50730-5A6E-480C-980F-56E77F8CD49E}"/>
    <cellStyle name="40% - Accent6 6 3" xfId="2292" xr:uid="{2837C24A-6BED-408F-ACEA-CE9A7A48C74F}"/>
    <cellStyle name="40% - Accent6 6 3 2" xfId="5592" xr:uid="{59AB90E2-B15D-4990-B9D2-613741696212}"/>
    <cellStyle name="40% - Accent6 6 3 3" xfId="8888" xr:uid="{E27127C4-1805-4883-8FF4-A6962055F2F1}"/>
    <cellStyle name="40% - Accent6 6 4" xfId="3926" xr:uid="{42B4E97E-6A14-49DB-8C6C-62428DC50975}"/>
    <cellStyle name="40% - Accent6 6 5" xfId="7219" xr:uid="{214AD5B2-C18B-4E0F-A657-41062C82AE4E}"/>
    <cellStyle name="40% - Accent6 60" xfId="2006" xr:uid="{342F61A3-80A2-4FEA-872E-FC1A8CE042A4}"/>
    <cellStyle name="40% - Accent6 60 2" xfId="3705" xr:uid="{45BFFC0B-CA9D-43C3-B82F-585DFB3595C0}"/>
    <cellStyle name="40% - Accent6 60 2 2" xfId="6998" xr:uid="{A5EBA6BD-8441-41F6-A557-E79A3F623508}"/>
    <cellStyle name="40% - Accent6 60 2 3" xfId="10294" xr:uid="{68EE22B3-3DD5-48C0-9DD1-4C99FB0C0D3C}"/>
    <cellStyle name="40% - Accent6 60 3" xfId="5331" xr:uid="{2929D2B4-E046-4810-A07D-50663B6A10A8}"/>
    <cellStyle name="40% - Accent6 60 4" xfId="8627" xr:uid="{B0022C4D-5482-4D64-B960-3153BE6490AA}"/>
    <cellStyle name="40% - Accent6 61" xfId="2027" xr:uid="{4BB96940-6214-40F0-B59C-FBC12449FF64}"/>
    <cellStyle name="40% - Accent6 61 2" xfId="3725" xr:uid="{49EB3F58-2B8A-467F-93BB-754DA2441F6F}"/>
    <cellStyle name="40% - Accent6 61 2 2" xfId="7018" xr:uid="{F499648F-0063-483B-8B11-F38A318CA34E}"/>
    <cellStyle name="40% - Accent6 61 2 3" xfId="10314" xr:uid="{B971F026-460F-42BC-A592-DAF413CCABF7}"/>
    <cellStyle name="40% - Accent6 61 3" xfId="5351" xr:uid="{EFEBF648-857C-4BC2-905D-0F2650BB77DC}"/>
    <cellStyle name="40% - Accent6 61 4" xfId="8647" xr:uid="{DBC920A0-7482-4178-9A34-DFDEC83F5070}"/>
    <cellStyle name="40% - Accent6 62" xfId="2042" xr:uid="{55C99037-82A6-4F87-A246-606EC344AB5F}"/>
    <cellStyle name="40% - Accent6 62 2" xfId="3740" xr:uid="{60C94BF6-CE7C-44F7-B458-B4BBA365C313}"/>
    <cellStyle name="40% - Accent6 62 2 2" xfId="7033" xr:uid="{C80F9D93-2458-46D3-BA38-8C0C91DF1017}"/>
    <cellStyle name="40% - Accent6 62 2 3" xfId="10329" xr:uid="{79BBDF6D-E692-486F-88D2-5DAA716802B2}"/>
    <cellStyle name="40% - Accent6 62 3" xfId="5366" xr:uid="{21E9E8A2-A9BE-4E41-88C7-FA2A4928774B}"/>
    <cellStyle name="40% - Accent6 62 4" xfId="8662" xr:uid="{F81BB45E-7AE6-4C17-BA90-405F9D698F99}"/>
    <cellStyle name="40% - Accent6 63" xfId="2056" xr:uid="{D211B849-BC05-40B2-9F52-D789F75B4F4A}"/>
    <cellStyle name="40% - Accent6 63 2" xfId="3754" xr:uid="{5164683F-BD04-42CF-9B5C-CC2A6FD3B370}"/>
    <cellStyle name="40% - Accent6 63 2 2" xfId="7047" xr:uid="{E0878416-B214-48E2-BA71-8C86E6959E90}"/>
    <cellStyle name="40% - Accent6 63 2 3" xfId="10343" xr:uid="{05CD270D-0CF2-43D1-9C69-C80CC2E436D1}"/>
    <cellStyle name="40% - Accent6 63 3" xfId="5380" xr:uid="{5F378F68-0DBC-4C58-A2E2-46A565C4C2EC}"/>
    <cellStyle name="40% - Accent6 63 4" xfId="8676" xr:uid="{785D6A7B-80EE-4DB3-8FD4-1E63A304D41E}"/>
    <cellStyle name="40% - Accent6 64" xfId="978" xr:uid="{63F007C2-B855-44A4-AAC6-3ECFF726DCE2}"/>
    <cellStyle name="40% - Accent6 65" xfId="2095" xr:uid="{3B60083F-6F77-40A5-9A26-7397DF8034D5}"/>
    <cellStyle name="40% - Accent6 65 2" xfId="5418" xr:uid="{6A33F637-F482-4389-840F-EC22EC25E3B7}"/>
    <cellStyle name="40% - Accent6 65 3" xfId="8714" xr:uid="{522D3E0D-27E1-439C-A9AE-9FD8EDE579D5}"/>
    <cellStyle name="40% - Accent6 66" xfId="2152" xr:uid="{015AAE9C-E02D-4A8E-B1B8-421E01EC37E3}"/>
    <cellStyle name="40% - Accent6 66 2" xfId="5456" xr:uid="{1C2D5B4E-CADF-41B9-9280-BC5BD7B21819}"/>
    <cellStyle name="40% - Accent6 66 3" xfId="8752" xr:uid="{C9A78268-81FA-4848-9221-88039AD39E1E}"/>
    <cellStyle name="40% - Accent6 67" xfId="3792" xr:uid="{6F9E3093-4E49-4718-ADAB-BD574E8EC62F}"/>
    <cellStyle name="40% - Accent6 67 2" xfId="10381" xr:uid="{843E3928-B993-4A03-B61D-400999BC80D1}"/>
    <cellStyle name="40% - Accent6 68" xfId="10435" xr:uid="{8EB2CFD4-748B-4252-9C5F-75A50941F284}"/>
    <cellStyle name="40% - Accent6 69" xfId="10476" xr:uid="{3CEAAC48-C403-48C3-91D1-B628A42DE96F}"/>
    <cellStyle name="40% - Accent6 7" xfId="542" xr:uid="{72BC9DB1-5D77-410E-8EA5-66F9FD987A4B}"/>
    <cellStyle name="40% - Accent6 7 2" xfId="1093" xr:uid="{28E9473F-EEF2-42A8-A7C0-EE81B2AD7B89}"/>
    <cellStyle name="40% - Accent6 7 2 2" xfId="2831" xr:uid="{8D727E6C-512C-4F70-9F6B-66ADBAF97166}"/>
    <cellStyle name="40% - Accent6 7 2 2 2" xfId="6124" xr:uid="{F84046A8-278C-437B-B03F-BC16210BCDDF}"/>
    <cellStyle name="40% - Accent6 7 2 2 3" xfId="9420" xr:uid="{82AB2BD0-3B69-4588-9A2F-5CF0B4D18498}"/>
    <cellStyle name="40% - Accent6 7 2 3" xfId="4457" xr:uid="{07435DA2-C423-4D76-84CA-E26F4CA6B0AB}"/>
    <cellStyle name="40% - Accent6 7 2 4" xfId="7752" xr:uid="{93354EC9-C300-476D-AE9A-EAA5B1887D02}"/>
    <cellStyle name="40% - Accent6 7 3" xfId="2340" xr:uid="{071314BF-521D-424E-8DAB-DD7561DCEF1B}"/>
    <cellStyle name="40% - Accent6 7 3 2" xfId="5638" xr:uid="{79AA2FEE-4CE6-4637-AEEF-2B89B8322989}"/>
    <cellStyle name="40% - Accent6 7 3 3" xfId="8934" xr:uid="{682D4A7E-6E51-4706-B53C-2707071EFAF8}"/>
    <cellStyle name="40% - Accent6 7 4" xfId="3972" xr:uid="{1986C84E-E22C-4445-BDC3-E89DDD9239DD}"/>
    <cellStyle name="40% - Accent6 7 5" xfId="7265" xr:uid="{1178545B-6E90-4060-A33D-4B21BA683389}"/>
    <cellStyle name="40% - Accent6 70" xfId="7085" xr:uid="{85E4C48D-97DD-4572-9E78-B2B5D6577417}"/>
    <cellStyle name="40% - Accent6 8" xfId="578" xr:uid="{B2EAF578-9F99-4B7A-89DF-CE3409283BF9}"/>
    <cellStyle name="40% - Accent6 8 2" xfId="1109" xr:uid="{C3E53409-B097-4FB7-800C-624DF945F616}"/>
    <cellStyle name="40% - Accent6 8 2 2" xfId="2847" xr:uid="{77187345-F42A-4499-A0A8-8F97A141EB4B}"/>
    <cellStyle name="40% - Accent6 8 2 2 2" xfId="6140" xr:uid="{10D48CC7-8853-4FD8-9EE4-45A7A70377CA}"/>
    <cellStyle name="40% - Accent6 8 2 2 3" xfId="9436" xr:uid="{2255827B-46E9-40C5-B59A-DDBFD75A702C}"/>
    <cellStyle name="40% - Accent6 8 2 3" xfId="4473" xr:uid="{2FAA59CD-F5CC-4F8E-BAC5-1E783E904D07}"/>
    <cellStyle name="40% - Accent6 8 2 4" xfId="7768" xr:uid="{789BDE46-0F18-4C2E-B8A4-1542FC1548AC}"/>
    <cellStyle name="40% - Accent6 8 3" xfId="2376" xr:uid="{D19113A3-A977-4100-BECF-DB026F62E6C1}"/>
    <cellStyle name="40% - Accent6 8 3 2" xfId="5671" xr:uid="{CD5A7FF8-3C5C-4751-A72F-4B873AF742C9}"/>
    <cellStyle name="40% - Accent6 8 3 3" xfId="8967" xr:uid="{418AADA5-806E-4D6E-AEC0-BDA7EF5888B2}"/>
    <cellStyle name="40% - Accent6 8 4" xfId="4005" xr:uid="{3880DBC2-2DF7-4C7A-ACA4-88A11921D056}"/>
    <cellStyle name="40% - Accent6 8 5" xfId="7298" xr:uid="{9A4DA3FE-2C40-4A23-B770-B987DA88CB67}"/>
    <cellStyle name="40% - Accent6 9" xfId="613" xr:uid="{F711D9ED-CAD2-4635-B523-DCC3732B3B2B}"/>
    <cellStyle name="40% - Accent6 9 2" xfId="1124" xr:uid="{F4C79EFD-D371-4B75-BE5B-9C962B6735C8}"/>
    <cellStyle name="40% - Accent6 9 2 2" xfId="2862" xr:uid="{56D11FCA-A3D4-462F-9A7C-694F0A7B84B7}"/>
    <cellStyle name="40% - Accent6 9 2 2 2" xfId="6155" xr:uid="{5FFAD49F-7126-477C-8130-ED8015E5233C}"/>
    <cellStyle name="40% - Accent6 9 2 2 3" xfId="9451" xr:uid="{AAF00FC3-E48C-43DC-913C-5520F7E5C950}"/>
    <cellStyle name="40% - Accent6 9 2 3" xfId="4488" xr:uid="{1162ED65-0243-4F17-9986-D60B7990B2AE}"/>
    <cellStyle name="40% - Accent6 9 2 4" xfId="7783" xr:uid="{73098D73-92DA-412F-B78A-4E8A5C969B8B}"/>
    <cellStyle name="40% - Accent6 9 3" xfId="2411" xr:uid="{C32418C7-5D9E-4F9D-8751-811711A0428D}"/>
    <cellStyle name="40% - Accent6 9 3 2" xfId="5704" xr:uid="{05339E80-D03F-47FD-9A99-77862B2D0FF5}"/>
    <cellStyle name="40% - Accent6 9 3 3" xfId="9000" xr:uid="{EE4AB34E-77AE-45A7-8B80-F3C0F7572C90}"/>
    <cellStyle name="40% - Accent6 9 4" xfId="4038" xr:uid="{C8B4B8C6-F3D4-4AEE-A2B4-4929F1ED49A1}"/>
    <cellStyle name="40% - Accent6 9 5" xfId="7331" xr:uid="{D032E6F2-41F3-41D1-BEC2-30A7CB2A4069}"/>
    <cellStyle name="60% - Accent1 2" xfId="117" xr:uid="{8ED8CA50-0A79-4D44-B684-7F866DB05015}"/>
    <cellStyle name="60% - Accent1 3" xfId="116" xr:uid="{1CE273F9-7E58-4BD5-8A1C-31E12745AC20}"/>
    <cellStyle name="60% - Accent1 4" xfId="980" xr:uid="{B829C758-5973-492C-92C4-BE8CC603AE4C}"/>
    <cellStyle name="60% - Accent2 2" xfId="119" xr:uid="{0719136E-5B2A-474A-9B0F-437723203F0D}"/>
    <cellStyle name="60% - Accent2 3" xfId="118" xr:uid="{3C6A7D6D-0009-43E4-B6A6-71F7F97EBC5E}"/>
    <cellStyle name="60% - Accent2 4" xfId="981" xr:uid="{B80EF291-452B-4343-8D5F-56377223778A}"/>
    <cellStyle name="60% - Accent3 2" xfId="121" xr:uid="{C29757CC-F8FB-4B35-BF01-0A476AB5FDE1}"/>
    <cellStyle name="60% - Accent3 3" xfId="120" xr:uid="{559EDD04-BBC7-4570-A91E-E96DA1D44024}"/>
    <cellStyle name="60% - Accent3 4" xfId="982" xr:uid="{6A895B22-53A8-47FF-A4A7-D4191FACC181}"/>
    <cellStyle name="60% - Accent4 2" xfId="123" xr:uid="{E945B9AE-53DC-49E5-9335-55D406FA4B1A}"/>
    <cellStyle name="60% - Accent4 3" xfId="122" xr:uid="{B44E1018-669B-498D-9B62-EDEF2EE3135A}"/>
    <cellStyle name="60% - Accent4 4" xfId="983" xr:uid="{D8437AFD-5BFD-49D9-9F1A-C31F52F4135F}"/>
    <cellStyle name="60% - Accent5 2" xfId="125" xr:uid="{C22B355F-32EE-4584-82A4-C79A5DFE91B5}"/>
    <cellStyle name="60% - Accent5 3" xfId="124" xr:uid="{11C979F6-6D00-44FE-A704-2693896E80A9}"/>
    <cellStyle name="60% - Accent5 4" xfId="984" xr:uid="{62090E43-7391-4499-A064-880B1665CDAD}"/>
    <cellStyle name="60% - Accent6 2" xfId="127" xr:uid="{7DA0B6CE-4167-4B51-AE79-E3FB902B21B4}"/>
    <cellStyle name="60% - Accent6 3" xfId="126" xr:uid="{1EF83949-9997-4153-BB20-345015035DD5}"/>
    <cellStyle name="60% - Accent6 4" xfId="985" xr:uid="{EEAEB09E-9CD1-4AE6-BC57-22BFEAB7F73D}"/>
    <cellStyle name="9.86" xfId="46" xr:uid="{A11B495B-05C4-4AC2-AEC6-9960EEEE98DF}"/>
    <cellStyle name="9.86 2" xfId="2113" xr:uid="{2BF548A1-9328-42F7-BB54-D192D661FB9C}"/>
    <cellStyle name="9.86 2 2" xfId="5434" xr:uid="{C9B16D9A-E3D2-4720-A04D-42FF9E6953ED}"/>
    <cellStyle name="9.86 2 3" xfId="8730" xr:uid="{854E66FF-FB9A-42DF-AD93-2EFC9C3A3AE0}"/>
    <cellStyle name="9.86 2 4" xfId="10486" xr:uid="{F5ACFAEB-C3DF-42D3-ACA2-E685A3A3A143}"/>
    <cellStyle name="Accent1" xfId="28" builtinId="29" customBuiltin="1"/>
    <cellStyle name="Accent1 2" xfId="128" xr:uid="{CC4C1F71-2C48-435B-993F-ACB3283F91D7}"/>
    <cellStyle name="Accent1 3" xfId="986" xr:uid="{0C348D55-05DB-42DF-A20C-FC40C601C61A}"/>
    <cellStyle name="Accent2" xfId="31" builtinId="33" customBuiltin="1"/>
    <cellStyle name="Accent2 2" xfId="129" xr:uid="{0156E9D6-E5C3-4734-8D2F-545B19AE00B8}"/>
    <cellStyle name="Accent2 3" xfId="987" xr:uid="{9C96AF94-A260-4AA4-8F83-933B40CE5DC6}"/>
    <cellStyle name="Accent3" xfId="34" builtinId="37" customBuiltin="1"/>
    <cellStyle name="Accent3 2" xfId="130" xr:uid="{68B0B67C-F515-42B1-AD46-45B073D3BFE2}"/>
    <cellStyle name="Accent3 3" xfId="988" xr:uid="{AEAD1F33-BFE6-4C5C-81DD-3364DAA5D63B}"/>
    <cellStyle name="Accent4" xfId="37" builtinId="41" customBuiltin="1"/>
    <cellStyle name="Accent4 2" xfId="131" xr:uid="{2D8432F7-44C0-4ED9-B834-69FDE78467A5}"/>
    <cellStyle name="Accent4 3" xfId="989" xr:uid="{0A8CF6AB-FBC1-4464-AE4A-2D25E5826F2D}"/>
    <cellStyle name="Accent5" xfId="40" builtinId="45" customBuiltin="1"/>
    <cellStyle name="Accent5 2" xfId="132" xr:uid="{31B25B0E-9B74-4E73-8EBD-F7DE70A531B9}"/>
    <cellStyle name="Accent5 3" xfId="990" xr:uid="{01A946B0-F937-46F9-840F-AF70F81E0EA1}"/>
    <cellStyle name="Accent6" xfId="43" builtinId="49" customBuiltin="1"/>
    <cellStyle name="Accent6 2" xfId="133" xr:uid="{0BA8B382-52C2-430F-8195-75200578FCF4}"/>
    <cellStyle name="Accent6 3" xfId="991" xr:uid="{1A7A85C1-6A60-4857-B37E-646DB04E3516}"/>
    <cellStyle name="Bad" xfId="19" builtinId="27" customBuiltin="1"/>
    <cellStyle name="Bad 2" xfId="134" xr:uid="{3520BC30-2F57-42E5-B24B-2EA187D0064E}"/>
    <cellStyle name="Bad 3" xfId="992" xr:uid="{EAE3D0BB-B077-40D3-BDCC-D479BD1B1358}"/>
    <cellStyle name="Calculation" xfId="22" builtinId="22" customBuiltin="1"/>
    <cellStyle name="Calculation 2" xfId="135" xr:uid="{54C2AB35-D00E-40CE-825E-189217848CB5}"/>
    <cellStyle name="Calculation 3" xfId="993" xr:uid="{31F63164-57BA-4C8E-AD19-522416B1E310}"/>
    <cellStyle name="Calculation 3 2" xfId="2747" xr:uid="{DD67BF49-6BA4-4713-A22E-8022F13CEC66}"/>
    <cellStyle name="Calculation 3 2 2" xfId="6040" xr:uid="{3FE09668-C9BC-4348-8EB5-95C51E7E4A8D}"/>
    <cellStyle name="Calculation 3 2 3" xfId="9336" xr:uid="{810B55BA-7177-479A-BA13-85B993A98A84}"/>
    <cellStyle name="Calculation 3 2 4" xfId="10487" xr:uid="{3072F9B8-2C19-4959-8421-35A424CD4124}"/>
    <cellStyle name="Calculation 3 3" xfId="4373" xr:uid="{2F10B85E-605C-4219-84E3-59FAABBDA60B}"/>
    <cellStyle name="Calculation 3 4" xfId="7667" xr:uid="{21C9DEE5-D9C0-40D5-AA94-C65976032474}"/>
    <cellStyle name="Check Cell" xfId="24" builtinId="23" customBuiltin="1"/>
    <cellStyle name="Check Cell 2" xfId="136" xr:uid="{1879FE53-D395-4976-87B7-0ACA6F1FD220}"/>
    <cellStyle name="Check Cell 3" xfId="994" xr:uid="{CEC329FE-8007-4F2E-8EF9-73298B95D730}"/>
    <cellStyle name="Comma  - Style1" xfId="47" xr:uid="{AEC9C6BA-8A57-435A-AC99-552CF9FB6A89}"/>
    <cellStyle name="Comma  - Style2" xfId="48" xr:uid="{2DF6B6F7-A702-44F5-B988-50B8B50CE94D}"/>
    <cellStyle name="Comma  - Style3" xfId="49" xr:uid="{D6119D8C-03BE-4160-BDF2-0CC3DA9BB556}"/>
    <cellStyle name="Comma  - Style4" xfId="50" xr:uid="{61351902-534C-487D-9DE2-8FAD9399C4A8}"/>
    <cellStyle name="Comma  - Style5" xfId="51" xr:uid="{7ED78650-F1B8-4CA6-8B6F-B169D724E2E3}"/>
    <cellStyle name="Comma  - Style6" xfId="52" xr:uid="{8F125914-F345-4867-A6D8-B0A1A3DD81FF}"/>
    <cellStyle name="Comma  - Style7" xfId="53" xr:uid="{E754076E-95F4-47B7-96A2-D1C17D8F9DC7}"/>
    <cellStyle name="Comma  - Style8" xfId="54" xr:uid="{FE5D5703-EDBD-41C7-A454-B306A502C6A5}"/>
    <cellStyle name="Comma 10" xfId="138" xr:uid="{3F43F63C-B92C-48E8-8E08-DE8905CC18EC}"/>
    <cellStyle name="Comma 10 2" xfId="139" xr:uid="{28CA0A88-5F95-436B-A63B-6BF9AFB1B0BC}"/>
    <cellStyle name="Comma 10 2 2" xfId="1242" xr:uid="{588825C1-B50F-4828-99D3-0AF56E059744}"/>
    <cellStyle name="Comma 10 3" xfId="1176" xr:uid="{FD17A830-79FF-403B-A0FF-CC84254C884E}"/>
    <cellStyle name="Comma 100" xfId="10391" xr:uid="{84575860-7ED1-483A-A404-BBDF706CE8CF}"/>
    <cellStyle name="Comma 101" xfId="10438" xr:uid="{71EDBF3C-F027-4470-B2D9-DEDCF09EEB7E}"/>
    <cellStyle name="Comma 102" xfId="10442" xr:uid="{A0C71029-56EF-4464-853B-06E3E676DA01}"/>
    <cellStyle name="Comma 103" xfId="10437" xr:uid="{595FD2B1-C79F-41D6-B8A5-B0CE214B2274}"/>
    <cellStyle name="Comma 104" xfId="10443" xr:uid="{573AFEE3-928E-4122-B131-FAD903828CB1}"/>
    <cellStyle name="Comma 105" xfId="10478" xr:uid="{AD5C55B9-D044-45E5-A64F-24818E55ED4B}"/>
    <cellStyle name="Comma 106" xfId="7063" xr:uid="{E8178C29-F9D3-4F26-AFB5-3FF2A9554212}"/>
    <cellStyle name="Comma 107" xfId="7676" xr:uid="{7E582D7C-F97E-4794-AA51-161BAAB6EAAE}"/>
    <cellStyle name="Comma 108" xfId="77" xr:uid="{3043B952-AE1A-4226-84F5-44C6142EC0A3}"/>
    <cellStyle name="Comma 109" xfId="80" xr:uid="{A4EB1CAD-240E-4E47-8A6C-5EC19DF639DE}"/>
    <cellStyle name="Comma 11" xfId="140" xr:uid="{AB89AEC4-12C0-47C3-BCEE-9B461C187392}"/>
    <cellStyle name="Comma 11 2" xfId="141" xr:uid="{AD84BCD8-3353-4C4F-8521-D16F783C6A1E}"/>
    <cellStyle name="Comma 11 3" xfId="142" xr:uid="{B9C2590C-5F73-45B5-8831-4AA09CF5C303}"/>
    <cellStyle name="Comma 11 3 2" xfId="401" xr:uid="{20B34DBF-49CE-41F4-ACA5-EEF6B574775D}"/>
    <cellStyle name="Comma 11 3 3" xfId="400" xr:uid="{1917CA9C-9B76-4116-A409-85E454A21BBF}"/>
    <cellStyle name="Comma 11 4" xfId="1047" xr:uid="{D2DB9675-140C-44DB-BFAF-F463BB84C85F}"/>
    <cellStyle name="Comma 11 4 2" xfId="2786" xr:uid="{770C0101-EC3A-48EC-A231-CE27CFCEED05}"/>
    <cellStyle name="Comma 11 4 2 2" xfId="6079" xr:uid="{46893486-6DF4-4D3C-A982-50D8A219400A}"/>
    <cellStyle name="Comma 11 4 2 3" xfId="9375" xr:uid="{717C8E06-DAEA-4DCC-8E8B-361ABF3C3744}"/>
    <cellStyle name="Comma 11 4 3" xfId="4412" xr:uid="{41034096-AFD6-42F7-AA95-7CD5D9316216}"/>
    <cellStyle name="Comma 11 4 4" xfId="7707" xr:uid="{30A0FE86-1742-4700-BB26-644ED06F751E}"/>
    <cellStyle name="Comma 12" xfId="143" xr:uid="{386CE35E-6C61-497A-B450-544B1835E175}"/>
    <cellStyle name="Comma 12 2" xfId="144" xr:uid="{E76E10DC-CB96-4F19-A90A-E7359FD04304}"/>
    <cellStyle name="Comma 12 3" xfId="1348" xr:uid="{7712C723-CDDE-4E04-97E1-761D4ED2692C}"/>
    <cellStyle name="Comma 12 4" xfId="1062" xr:uid="{2002EEA4-03CC-4315-96EB-35F29E12B8FA}"/>
    <cellStyle name="Comma 12 4 2" xfId="2801" xr:uid="{521104AC-0BC7-448E-ABBF-C9378DD47079}"/>
    <cellStyle name="Comma 12 4 2 2" xfId="6094" xr:uid="{7C4E6A14-FE4B-4E9C-896F-14E93D8D49BF}"/>
    <cellStyle name="Comma 12 4 2 3" xfId="9390" xr:uid="{7E59908E-ED80-40C1-9E7D-71805F58179A}"/>
    <cellStyle name="Comma 12 4 3" xfId="4427" xr:uid="{D9EB3E1B-CCFD-4865-A4A5-6356FBB17B25}"/>
    <cellStyle name="Comma 12 4 4" xfId="7722" xr:uid="{15806E31-512C-40EB-9774-8819C98B82B5}"/>
    <cellStyle name="Comma 13" xfId="145" xr:uid="{33A3CDA5-C5C4-4785-A69D-A29A990C1DAC}"/>
    <cellStyle name="Comma 13 2" xfId="146" xr:uid="{81C64F24-8A2C-438C-9981-1C03722B05B3}"/>
    <cellStyle name="Comma 13 3" xfId="147" xr:uid="{E58B3499-0C82-427A-9F4C-DF653E82F24D}"/>
    <cellStyle name="Comma 13 3 10" xfId="682" xr:uid="{A32BA31F-16C1-4F16-AA0C-C6F3EA1D19B3}"/>
    <cellStyle name="Comma 13 3 10 2" xfId="2480" xr:uid="{352A4FF5-463D-42BF-812B-CAA4C99A6B6F}"/>
    <cellStyle name="Comma 13 3 10 2 2" xfId="5773" xr:uid="{EBDA6136-E00D-4291-B7BE-31ED6911EB9D}"/>
    <cellStyle name="Comma 13 3 10 2 3" xfId="9069" xr:uid="{3C1EA987-FDF0-4D1C-9C0F-502A5563BD64}"/>
    <cellStyle name="Comma 13 3 10 3" xfId="4107" xr:uid="{A30CC72D-9D00-46B5-B37E-53C0F0162070}"/>
    <cellStyle name="Comma 13 3 10 4" xfId="7400" xr:uid="{CFE450D4-0571-4B40-9A4E-0227116B64D9}"/>
    <cellStyle name="Comma 13 3 11" xfId="723" xr:uid="{DEB39D31-7D76-4A9A-B2F0-3A52F0461FF6}"/>
    <cellStyle name="Comma 13 3 11 2" xfId="2513" xr:uid="{E7D2428B-31FE-4559-BC71-4CB7BE3D9DB5}"/>
    <cellStyle name="Comma 13 3 11 2 2" xfId="5806" xr:uid="{9F969EEE-7BB3-4F1E-B05E-A95EA6D72F3E}"/>
    <cellStyle name="Comma 13 3 11 2 3" xfId="9102" xr:uid="{FD9AD81E-1FCE-4018-B52D-4D5B2AC0E432}"/>
    <cellStyle name="Comma 13 3 11 3" xfId="4140" xr:uid="{A43967F6-2C93-454C-A3B5-3299BD74CD3C}"/>
    <cellStyle name="Comma 13 3 11 4" xfId="7433" xr:uid="{669712A8-8099-4AF5-9DB1-A4BFCE453D63}"/>
    <cellStyle name="Comma 13 3 12" xfId="756" xr:uid="{366811A2-8213-477D-8D56-F7BB0B14C55D}"/>
    <cellStyle name="Comma 13 3 12 2" xfId="2546" xr:uid="{B9291A96-5677-4459-970F-1C0598A3AF8B}"/>
    <cellStyle name="Comma 13 3 12 2 2" xfId="5839" xr:uid="{F4B61E30-1C8B-435F-AE70-E4B8A78422E7}"/>
    <cellStyle name="Comma 13 3 12 2 3" xfId="9135" xr:uid="{9A9C2420-9FFF-41E9-A881-E55E0E139EF3}"/>
    <cellStyle name="Comma 13 3 12 3" xfId="4173" xr:uid="{8FDDC5D3-707D-4607-9CDA-1C159A06B181}"/>
    <cellStyle name="Comma 13 3 12 4" xfId="7466" xr:uid="{69A8071E-50F6-4E8F-B756-122D1A3343EE}"/>
    <cellStyle name="Comma 13 3 13" xfId="789" xr:uid="{1B359E1D-275F-4197-B333-573A72DA6CE7}"/>
    <cellStyle name="Comma 13 3 13 2" xfId="2579" xr:uid="{7C3645A1-A685-4D74-8908-ED99AD914A6D}"/>
    <cellStyle name="Comma 13 3 13 2 2" xfId="5872" xr:uid="{0E846982-D22E-4E24-AD74-049BD5B353EB}"/>
    <cellStyle name="Comma 13 3 13 2 3" xfId="9168" xr:uid="{8554D5DD-42BD-4341-A1E4-E4EA02F12E3C}"/>
    <cellStyle name="Comma 13 3 13 3" xfId="4206" xr:uid="{E23B1A98-E96F-4069-9D80-445D442E52F6}"/>
    <cellStyle name="Comma 13 3 13 4" xfId="7499" xr:uid="{D2B6E714-4724-4B2B-9DC5-DFFFA0ABE479}"/>
    <cellStyle name="Comma 13 3 14" xfId="822" xr:uid="{4FBC5B84-6F09-47C6-86A9-EF32FC91C9C4}"/>
    <cellStyle name="Comma 13 3 14 2" xfId="2612" xr:uid="{D8FEDD0B-B8B1-4817-AC69-3F33A8671DD0}"/>
    <cellStyle name="Comma 13 3 14 2 2" xfId="5905" xr:uid="{20CB4961-9874-49EB-9AEA-B2487B594F00}"/>
    <cellStyle name="Comma 13 3 14 2 3" xfId="9201" xr:uid="{935EF997-C80A-48F3-9C3E-D2829546C151}"/>
    <cellStyle name="Comma 13 3 14 3" xfId="4239" xr:uid="{5971C07D-4373-445C-89D6-7EC7C3A6F9D4}"/>
    <cellStyle name="Comma 13 3 14 4" xfId="7532" xr:uid="{61C4FF8E-AD3C-4BB0-B340-8A82AB1A56C1}"/>
    <cellStyle name="Comma 13 3 15" xfId="867" xr:uid="{455C2D5A-FEF9-4D3A-99B4-BCF9E09D6498}"/>
    <cellStyle name="Comma 13 3 15 2" xfId="2648" xr:uid="{41F6DF8C-B8B7-43DF-A0B0-F01224128D11}"/>
    <cellStyle name="Comma 13 3 15 2 2" xfId="5941" xr:uid="{CCD0F020-BCE2-427B-9E2A-5EB8E5EE873A}"/>
    <cellStyle name="Comma 13 3 15 2 3" xfId="9237" xr:uid="{F7F399B0-8AC3-4F75-861D-F46CD399FE7E}"/>
    <cellStyle name="Comma 13 3 15 3" xfId="4274" xr:uid="{B17284C7-A6B4-4F53-9AF2-C744504DC753}"/>
    <cellStyle name="Comma 13 3 15 4" xfId="7568" xr:uid="{26EADA7A-30D1-4502-9AA4-8F93724A7A7A}"/>
    <cellStyle name="Comma 13 3 16" xfId="910" xr:uid="{2859B153-181F-4A7C-9738-526D6C70E0A8}"/>
    <cellStyle name="Comma 13 3 16 2" xfId="2690" xr:uid="{D8ACB7DE-9295-4435-B12D-B24CD12A099D}"/>
    <cellStyle name="Comma 13 3 16 2 2" xfId="5983" xr:uid="{23D7F218-F996-4E83-BDB7-92A5477A75E2}"/>
    <cellStyle name="Comma 13 3 16 2 3" xfId="9279" xr:uid="{76A86B98-7B17-4C85-A5B0-8C70608492DE}"/>
    <cellStyle name="Comma 13 3 16 3" xfId="4316" xr:uid="{26218DB6-66F0-4C5A-80C0-76502C87314D}"/>
    <cellStyle name="Comma 13 3 16 4" xfId="7610" xr:uid="{1E17B8B0-5577-4310-BA95-0D9FD392EC33}"/>
    <cellStyle name="Comma 13 3 17" xfId="946" xr:uid="{99FD0C3F-638A-4FA6-BCA4-C60769EB409B}"/>
    <cellStyle name="Comma 13 3 17 2" xfId="2726" xr:uid="{7FFDEA14-2113-4B57-9348-23EA319A39AD}"/>
    <cellStyle name="Comma 13 3 17 2 2" xfId="6019" xr:uid="{76DD9D74-0902-4F90-B2B1-A6562FF8319A}"/>
    <cellStyle name="Comma 13 3 17 2 3" xfId="9315" xr:uid="{37D7D22D-C28C-4155-9AF4-03138161EE83}"/>
    <cellStyle name="Comma 13 3 17 3" xfId="4352" xr:uid="{D7C0078A-5AFC-44FC-922D-97F788CA6681}"/>
    <cellStyle name="Comma 13 3 17 4" xfId="7646" xr:uid="{018E0DE5-6DC2-4448-9109-7514BE10E163}"/>
    <cellStyle name="Comma 13 3 18" xfId="1366" xr:uid="{A7D05450-F967-4A0A-91BB-6922BEF36010}"/>
    <cellStyle name="Comma 13 3 19" xfId="1161" xr:uid="{82D1291C-6AB4-4B39-8FBA-B15E7AD19BDD}"/>
    <cellStyle name="Comma 13 3 19 2" xfId="2897" xr:uid="{B3C6DE02-4649-45B2-8CC4-DC010A4E2BA4}"/>
    <cellStyle name="Comma 13 3 19 2 2" xfId="6190" xr:uid="{62A9F966-894C-455F-8103-8D545DBF1DFC}"/>
    <cellStyle name="Comma 13 3 19 2 3" xfId="9486" xr:uid="{9F43FA65-9768-4620-A5EC-C18D50A94C09}"/>
    <cellStyle name="Comma 13 3 19 3" xfId="4523" xr:uid="{6AC920DA-74C9-408C-883E-53942151BAEC}"/>
    <cellStyle name="Comma 13 3 19 4" xfId="7818" xr:uid="{937710A0-A578-4D4C-939B-2642504B8893}"/>
    <cellStyle name="Comma 13 3 2" xfId="359" xr:uid="{9ABFA1B1-7514-4D49-9731-067C2B9686BF}"/>
    <cellStyle name="Comma 13 3 2 2" xfId="2206" xr:uid="{5C049BFD-3B44-4715-9F43-1A722EE04AC0}"/>
    <cellStyle name="Comma 13 3 2 2 2" xfId="5507" xr:uid="{A56377D6-6604-4E9C-9983-F867FEE7E1F9}"/>
    <cellStyle name="Comma 13 3 2 2 3" xfId="8803" xr:uid="{4BDF4C15-920C-4D0D-AABA-120BE6DF7532}"/>
    <cellStyle name="Comma 13 3 2 3" xfId="3841" xr:uid="{D566FB0A-4833-4777-B0CE-485C76844E14}"/>
    <cellStyle name="Comma 13 3 2 4" xfId="7134" xr:uid="{5ECCA0D3-297C-4BB6-980F-3618707DDCCA}"/>
    <cellStyle name="Comma 13 3 20" xfId="2099" xr:uid="{3EF76094-F0A1-4E6D-AEBB-04898AFFDA51}"/>
    <cellStyle name="Comma 13 3 20 2" xfId="5422" xr:uid="{950C3903-0042-42BC-882F-82D8EA1CD61D}"/>
    <cellStyle name="Comma 13 3 20 3" xfId="8718" xr:uid="{873F56B1-1529-42DD-B926-D0E0FB902E56}"/>
    <cellStyle name="Comma 13 3 21" xfId="2167" xr:uid="{4DE99283-CE08-4326-B0D7-08164FD6C9EE}"/>
    <cellStyle name="Comma 13 3 21 2" xfId="5471" xr:uid="{3A72A7BF-FC41-4049-A34E-E3315B065D42}"/>
    <cellStyle name="Comma 13 3 21 3" xfId="8767" xr:uid="{C39D7820-6555-46A6-982D-B16957CE3153}"/>
    <cellStyle name="Comma 13 3 22" xfId="3807" xr:uid="{B6D2A55C-488F-4BF7-BD3F-55BEC4DECC7F}"/>
    <cellStyle name="Comma 13 3 22 2" xfId="10386" xr:uid="{1A884B5D-DDAE-462F-B385-FE1A9A0CFF23}"/>
    <cellStyle name="Comma 13 3 23" xfId="10439" xr:uid="{AC57BA2D-3B13-4D13-9701-2E5AB255E368}"/>
    <cellStyle name="Comma 13 3 24" xfId="10479" xr:uid="{725F0B2C-98CD-4AAF-B791-51B3C86DDC0D}"/>
    <cellStyle name="Comma 13 3 25" xfId="7100" xr:uid="{53F6FBBF-AE04-47D4-BEF1-1289E70D59FD}"/>
    <cellStyle name="Comma 13 3 3" xfId="442" xr:uid="{14B7736B-A2A4-4297-AC2B-BA9865FFF94D}"/>
    <cellStyle name="Comma 13 3 3 2" xfId="2240" xr:uid="{CE3B26EC-F12A-4A85-9B3A-64CAE4647895}"/>
    <cellStyle name="Comma 13 3 3 2 2" xfId="5540" xr:uid="{1CC60B72-8420-489A-95B6-BEBE930C416D}"/>
    <cellStyle name="Comma 13 3 3 2 3" xfId="8836" xr:uid="{4113B181-57B9-4C88-ACD7-691244289F27}"/>
    <cellStyle name="Comma 13 3 3 3" xfId="3874" xr:uid="{6869CF46-E584-4445-814C-D62194FFF2B2}"/>
    <cellStyle name="Comma 13 3 3 4" xfId="7167" xr:uid="{DF4389FB-7C6D-4461-B068-E947FE3FF4C6}"/>
    <cellStyle name="Comma 13 3 4" xfId="475" xr:uid="{6A637E18-AEF1-4561-9E51-60671AF76106}"/>
    <cellStyle name="Comma 13 3 4 2" xfId="2273" xr:uid="{B61E946C-8637-425D-A0CC-4FB15D8010F9}"/>
    <cellStyle name="Comma 13 3 4 2 2" xfId="5573" xr:uid="{BBC8FE9A-954E-4AEA-A68D-AAEB7CCBB8E8}"/>
    <cellStyle name="Comma 13 3 4 2 3" xfId="8869" xr:uid="{CF5905CD-FFA3-4271-9260-DDBF954B4A60}"/>
    <cellStyle name="Comma 13 3 4 3" xfId="3907" xr:uid="{20FAA6A8-47D2-4D35-B8E1-7F1E095468A9}"/>
    <cellStyle name="Comma 13 3 4 4" xfId="7200" xr:uid="{AEAFAB3F-9F23-48B5-B18F-E4BB5B754A5D}"/>
    <cellStyle name="Comma 13 3 5" xfId="500" xr:uid="{C717B387-0A47-4ED6-A2EA-42DAAC277167}"/>
    <cellStyle name="Comma 13 3 5 2" xfId="2298" xr:uid="{5390F7D4-D3EE-4BE0-B257-A71309404BB8}"/>
    <cellStyle name="Comma 13 3 5 2 2" xfId="5598" xr:uid="{F24662AF-D0F5-4AC3-B56B-5A9C45E7B340}"/>
    <cellStyle name="Comma 13 3 5 2 3" xfId="8894" xr:uid="{84F57868-4531-4035-AEAF-FCFFF1C83186}"/>
    <cellStyle name="Comma 13 3 5 3" xfId="3932" xr:uid="{541CB248-6D56-41AC-B789-AE3C5DC13E23}"/>
    <cellStyle name="Comma 13 3 5 4" xfId="7225" xr:uid="{A0E28333-7DF7-446C-B304-CA512AAA8AA0}"/>
    <cellStyle name="Comma 13 3 6" xfId="545" xr:uid="{3AE05A9D-947A-4F47-8FBF-F46F33551EEC}"/>
    <cellStyle name="Comma 13 3 6 2" xfId="2343" xr:uid="{4CE8DB17-9E76-425E-9595-DF3B906E60DF}"/>
    <cellStyle name="Comma 13 3 6 2 2" xfId="5641" xr:uid="{5FA820C4-6490-452E-983F-908B26F3D4FF}"/>
    <cellStyle name="Comma 13 3 6 2 3" xfId="8937" xr:uid="{1181B82D-F174-414E-9F0C-CF1CB4DB6E2E}"/>
    <cellStyle name="Comma 13 3 6 3" xfId="3975" xr:uid="{2F88CC04-0D5A-42CD-B9A2-2CE43B367FCD}"/>
    <cellStyle name="Comma 13 3 6 4" xfId="7268" xr:uid="{2326C60E-F33A-4179-9E7C-CEF01B789E0F}"/>
    <cellStyle name="Comma 13 3 7" xfId="581" xr:uid="{82B1A47E-1A16-4899-BF05-6AF57820C429}"/>
    <cellStyle name="Comma 13 3 7 2" xfId="2379" xr:uid="{3A5AEB94-894B-4167-94B2-5B8440E43F83}"/>
    <cellStyle name="Comma 13 3 7 2 2" xfId="5674" xr:uid="{3464B8DB-B061-477A-BC20-24C17CEF831B}"/>
    <cellStyle name="Comma 13 3 7 2 3" xfId="8970" xr:uid="{AEC08FAE-83BA-43D3-9066-B2A8B107C5AE}"/>
    <cellStyle name="Comma 13 3 7 3" xfId="4008" xr:uid="{E927BE1A-B233-4A46-B6AB-C75565A43C5B}"/>
    <cellStyle name="Comma 13 3 7 4" xfId="7301" xr:uid="{02BDB52C-992D-4CD1-ADAD-8D1C65C1A6D3}"/>
    <cellStyle name="Comma 13 3 8" xfId="616" xr:uid="{24B22D61-9D31-4531-99BE-7A6315811C08}"/>
    <cellStyle name="Comma 13 3 8 2" xfId="2414" xr:uid="{A7FEFF0A-1B57-4DD7-95B8-CD14C86EA0ED}"/>
    <cellStyle name="Comma 13 3 8 2 2" xfId="5707" xr:uid="{934D1BF4-2721-4EF6-A33B-4F4BB752ED74}"/>
    <cellStyle name="Comma 13 3 8 2 3" xfId="9003" xr:uid="{7F999128-CBC5-4F19-8C70-267C81D73470}"/>
    <cellStyle name="Comma 13 3 8 3" xfId="4041" xr:uid="{BF955450-993A-4183-B897-9CD15923CD85}"/>
    <cellStyle name="Comma 13 3 8 4" xfId="7334" xr:uid="{0535B5BF-735A-4DDD-882D-75626DEEABCC}"/>
    <cellStyle name="Comma 13 3 9" xfId="649" xr:uid="{0A59F069-2463-400D-B363-AF0B7380D073}"/>
    <cellStyle name="Comma 13 3 9 2" xfId="2447" xr:uid="{D052CA79-61B8-417D-9D5A-E3695791B831}"/>
    <cellStyle name="Comma 13 3 9 2 2" xfId="5740" xr:uid="{A4404067-EE41-4C0F-81BF-6AA1AED26F13}"/>
    <cellStyle name="Comma 13 3 9 2 3" xfId="9036" xr:uid="{C75AEE45-5594-428C-A589-384003E3FF27}"/>
    <cellStyle name="Comma 13 3 9 3" xfId="4074" xr:uid="{7528A33B-AC07-4157-92A5-C39246F974B0}"/>
    <cellStyle name="Comma 13 3 9 4" xfId="7367" xr:uid="{E4B482A2-E743-4965-AF03-5E88D9ACC193}"/>
    <cellStyle name="Comma 13 4" xfId="1077" xr:uid="{CB2E3A4C-0B79-4C26-A766-CC1DECD2063E}"/>
    <cellStyle name="Comma 13 4 2" xfId="2816" xr:uid="{22F66965-F401-46E0-AF4D-508F33D8C1B2}"/>
    <cellStyle name="Comma 13 4 2 2" xfId="6109" xr:uid="{36956A2B-4105-4C3C-B7B1-0C6F3B7C33FF}"/>
    <cellStyle name="Comma 13 4 2 3" xfId="9405" xr:uid="{68EEBBC7-8BB7-4ADB-B6E3-84E35D90F1B8}"/>
    <cellStyle name="Comma 13 4 3" xfId="4442" xr:uid="{7D54B885-297C-4D81-AB94-A71BC25D35BC}"/>
    <cellStyle name="Comma 13 4 4" xfId="7737" xr:uid="{F6F26551-70EC-4188-8F54-68B2BD449B86}"/>
    <cellStyle name="Comma 14" xfId="148" xr:uid="{2D05A339-7316-4FC9-80F5-0030AD8E50F2}"/>
    <cellStyle name="Comma 14 2" xfId="149" xr:uid="{37A28A0C-2C46-4925-B03E-5A5FC4550E74}"/>
    <cellStyle name="Comma 14 3" xfId="1930" xr:uid="{308E9A48-879A-41BE-A513-FD1AA02CC06A}"/>
    <cellStyle name="Comma 15" xfId="150" xr:uid="{32F400FF-5819-4AD7-9B4A-D5B00BE02193}"/>
    <cellStyle name="Comma 15 2" xfId="151" xr:uid="{7C183749-1151-45A1-957C-10DCDE6D194C}"/>
    <cellStyle name="Comma 15 3" xfId="1765" xr:uid="{4D8A2E15-709B-423B-9A16-B128714672D5}"/>
    <cellStyle name="Comma 15 4" xfId="1805" xr:uid="{300B9DF1-4115-4807-9025-419E3EF52171}"/>
    <cellStyle name="Comma 15 5" xfId="1875" xr:uid="{27A24C51-7537-4ED7-A822-1C8FAD666E50}"/>
    <cellStyle name="Comma 15 6" xfId="1953" xr:uid="{61546CF7-260D-4D06-906E-1761462D5D35}"/>
    <cellStyle name="Comma 15 7" xfId="1094" xr:uid="{A9A61563-04DE-4CF2-BE8D-C62F7B1D4554}"/>
    <cellStyle name="Comma 15 7 2" xfId="2832" xr:uid="{E6777B97-6F1A-43F3-9A2E-467997970ECC}"/>
    <cellStyle name="Comma 15 7 2 2" xfId="6125" xr:uid="{172ADBDD-BAA6-4D0A-879C-1C930EFC418F}"/>
    <cellStyle name="Comma 15 7 2 3" xfId="9421" xr:uid="{9EA6E896-97F9-45DB-A156-348078F1652A}"/>
    <cellStyle name="Comma 15 7 3" xfId="4458" xr:uid="{57C8FBE1-73E5-4A84-916C-2599F52EF412}"/>
    <cellStyle name="Comma 15 7 4" xfId="7753" xr:uid="{3183345C-137E-4D8B-A0A5-49496B3ED1C1}"/>
    <cellStyle name="Comma 16" xfId="152" xr:uid="{BBB3F2EE-EDD0-437E-A3E5-2869FAEA48AF}"/>
    <cellStyle name="Comma 16 2" xfId="153" xr:uid="{17D7D707-5542-4734-A79E-32B4C8F5F475}"/>
    <cellStyle name="Comma 16 2 2" xfId="154" xr:uid="{0E8461C7-7E42-4F2E-B705-88F8B6510EF3}"/>
    <cellStyle name="Comma 16 3" xfId="155" xr:uid="{3A13C0A7-17E4-45E0-B739-66D1BDE3E3D4}"/>
    <cellStyle name="Comma 16 4" xfId="1110" xr:uid="{27BBD137-C9FA-403D-A71B-D9CA0D93DBEB}"/>
    <cellStyle name="Comma 16 4 2" xfId="2848" xr:uid="{9EC7008D-A444-409A-AED8-9D657C8A1092}"/>
    <cellStyle name="Comma 16 4 2 2" xfId="6141" xr:uid="{1DC35D60-17FE-43F2-8D6F-04A56326898C}"/>
    <cellStyle name="Comma 16 4 2 3" xfId="9437" xr:uid="{0A76B6F0-B0D0-453D-927C-193219538705}"/>
    <cellStyle name="Comma 16 4 3" xfId="4474" xr:uid="{0C288BFE-18FB-47AE-AF84-C31DC6A9D5FE}"/>
    <cellStyle name="Comma 16 4 4" xfId="7769" xr:uid="{68071802-48F7-4A46-A2E0-81FFC2115ABA}"/>
    <cellStyle name="Comma 17" xfId="156" xr:uid="{BD7038A8-9819-4C1C-A8A2-CF30C7355A72}"/>
    <cellStyle name="Comma 17 2" xfId="157" xr:uid="{31104B9B-E6BB-41A3-8D33-8EA7FCA8E863}"/>
    <cellStyle name="Comma 17 3" xfId="1125" xr:uid="{D0CE9FE1-DA6D-4223-9098-19A11F12F1E7}"/>
    <cellStyle name="Comma 17 3 2" xfId="2863" xr:uid="{9E77A978-DF19-438C-8DE4-A888FB416A9E}"/>
    <cellStyle name="Comma 17 3 2 2" xfId="6156" xr:uid="{FB4820BF-5C8C-40E8-9469-DE1910B22613}"/>
    <cellStyle name="Comma 17 3 2 3" xfId="9452" xr:uid="{C7163F08-B41B-4779-8545-9176EE3B8E2F}"/>
    <cellStyle name="Comma 17 3 3" xfId="4489" xr:uid="{806EB6B5-3F8B-4EF8-97AC-7DA6D44A6D90}"/>
    <cellStyle name="Comma 17 3 4" xfId="7784" xr:uid="{2F6176F2-26C2-4058-A7B5-58F934956214}"/>
    <cellStyle name="Comma 18" xfId="158" xr:uid="{E9A2F812-FC56-46C3-9751-6AB10FB74961}"/>
    <cellStyle name="Comma 18 2" xfId="159" xr:uid="{657996D9-F79E-4751-955D-1D416917E426}"/>
    <cellStyle name="Comma 18 3" xfId="1140" xr:uid="{B047D832-F414-47C7-A60D-DF015E732D98}"/>
    <cellStyle name="Comma 18 3 2" xfId="2878" xr:uid="{F3067547-24CB-48E9-99F7-0D0658BDDCA5}"/>
    <cellStyle name="Comma 18 3 2 2" xfId="6171" xr:uid="{DC84F5AD-3BAE-42B9-A932-A7AC75CE1976}"/>
    <cellStyle name="Comma 18 3 2 3" xfId="9467" xr:uid="{79DC6F45-B4D3-4ACB-800B-ACE3B0228998}"/>
    <cellStyle name="Comma 18 3 3" xfId="4504" xr:uid="{2114A724-28FC-42C7-8FD9-A91764A72898}"/>
    <cellStyle name="Comma 18 3 4" xfId="7799" xr:uid="{BC96BC85-1AC4-425E-B2E4-5610D9FCF980}"/>
    <cellStyle name="Comma 19" xfId="160" xr:uid="{C902EDDE-2BBF-4CC6-8478-6AD115303F47}"/>
    <cellStyle name="Comma 19 2" xfId="161" xr:uid="{2FD22E16-6B06-48D5-AD4C-146A35372286}"/>
    <cellStyle name="Comma 19 2 2" xfId="398" xr:uid="{2F13EE29-0FEC-4518-B92F-318EBC7D17AA}"/>
    <cellStyle name="Comma 19 2 3" xfId="397" xr:uid="{D2F90974-5374-46F9-9B2B-13CEAE468743}"/>
    <cellStyle name="Comma 19 3" xfId="162" xr:uid="{D64D120B-FACD-48E8-BE72-D1A561F82BC9}"/>
    <cellStyle name="Comma 19 4" xfId="396" xr:uid="{29F517DB-5961-48F4-A568-86DECA7A4DC1}"/>
    <cellStyle name="Comma 19 5" xfId="1155" xr:uid="{ECDB2D75-1A72-433E-8E75-626141BD9AFE}"/>
    <cellStyle name="Comma 19 5 2" xfId="2893" xr:uid="{6EEAE784-68A8-41B7-A580-1B152CE59D82}"/>
    <cellStyle name="Comma 19 5 2 2" xfId="6186" xr:uid="{A84302F5-B842-4E0D-A6C1-66A973FF319A}"/>
    <cellStyle name="Comma 19 5 2 3" xfId="9482" xr:uid="{29CE5DFB-36D2-493C-B3C5-607AE325EA69}"/>
    <cellStyle name="Comma 19 5 3" xfId="4519" xr:uid="{93DDB56E-FD16-4F5E-9664-4822C1B3E893}"/>
    <cellStyle name="Comma 19 5 4" xfId="7814" xr:uid="{86108DBA-42FB-4B47-AFDD-B1366EEB49B3}"/>
    <cellStyle name="Comma 2" xfId="55" xr:uid="{2073151E-AEA0-45A9-8ECC-60AAD8C83B27}"/>
    <cellStyle name="Comma 2 2" xfId="164" xr:uid="{CA897BDB-BDE3-4C8B-96C5-0608A9E8D307}"/>
    <cellStyle name="Comma 2 2 2" xfId="165" xr:uid="{BE380A91-62C3-4981-A69C-3703BF96B09E}"/>
    <cellStyle name="Comma 2 3" xfId="166" xr:uid="{D34DB2C6-8333-4C65-AC48-667CD09926EB}"/>
    <cellStyle name="Comma 2 4" xfId="163" xr:uid="{4177495A-825E-416F-BC7C-14BB103BE479}"/>
    <cellStyle name="Comma 2 5" xfId="2117" xr:uid="{DF8C78DC-3D70-4270-9B5C-DD523938AA4B}"/>
    <cellStyle name="Comma 2 5 2" xfId="5437" xr:uid="{96203627-6E1D-4263-99E3-1775E4B65AB2}"/>
    <cellStyle name="Comma 2 5 3" xfId="8733" xr:uid="{E65C4E81-E2B0-447F-B9D1-6DE5194B22C1}"/>
    <cellStyle name="Comma 2 6" xfId="85" xr:uid="{186D9D81-0A36-4808-8203-E320AA1868F8}"/>
    <cellStyle name="Comma 2 7" xfId="3772" xr:uid="{274E99A4-0DCE-49A1-AD78-5749FA0B1D09}"/>
    <cellStyle name="Comma 2 8" xfId="7065" xr:uid="{BACA8967-D2D8-4F63-9772-0FA2E49C5ECA}"/>
    <cellStyle name="Comma 20" xfId="167" xr:uid="{E1AF6813-1B84-4895-A3F8-2F8539B97ADD}"/>
    <cellStyle name="Comma 20 2" xfId="168" xr:uid="{72462931-B511-4B61-A68A-6D39E6AC2D13}"/>
    <cellStyle name="Comma 20 3" xfId="395" xr:uid="{56889963-E330-4746-A9DB-DF377FA87CA6}"/>
    <cellStyle name="Comma 21" xfId="169" xr:uid="{7FF0D214-80C0-4E41-89E3-891D70C9DA59}"/>
    <cellStyle name="Comma 21 2" xfId="170" xr:uid="{4B46F0E2-572C-432B-9825-72FE621FFD22}"/>
    <cellStyle name="Comma 21 3" xfId="394" xr:uid="{DEBEB717-03D9-4100-993F-125C35CF197A}"/>
    <cellStyle name="Comma 21 4" xfId="1177" xr:uid="{D19C2708-53CB-42B4-87D6-0F3B001645E0}"/>
    <cellStyle name="Comma 21 4 2" xfId="2911" xr:uid="{E9B077DD-3F45-4340-9657-CB3C3AB2A9EB}"/>
    <cellStyle name="Comma 21 4 2 2" xfId="6204" xr:uid="{FBA1729B-498B-493A-9442-6EC11B474150}"/>
    <cellStyle name="Comma 21 4 2 3" xfId="9500" xr:uid="{9B603002-CCB8-4C94-84E8-5902B831F16A}"/>
    <cellStyle name="Comma 21 4 3" xfId="4537" xr:uid="{B655CDA2-04E7-482A-B27A-FA411C52CDE1}"/>
    <cellStyle name="Comma 21 4 4" xfId="7832" xr:uid="{49B36F70-201C-41CC-8BE4-F1B7E0245728}"/>
    <cellStyle name="Comma 22" xfId="171" xr:uid="{0444D9C0-6A4C-4B50-86F5-5F673CB1705D}"/>
    <cellStyle name="Comma 22 2" xfId="172" xr:uid="{3673B88B-406E-4415-AB20-412B77A1E61B}"/>
    <cellStyle name="Comma 22 3" xfId="393" xr:uid="{EB0110AE-758F-4560-BDC0-BAC0B20AB118}"/>
    <cellStyle name="Comma 22 4" xfId="1194" xr:uid="{A03363E9-B844-49EA-96BE-DDF66ABE49CD}"/>
    <cellStyle name="Comma 22 4 2" xfId="2926" xr:uid="{2AC7C11B-2DF1-4F56-A552-F82F43488B80}"/>
    <cellStyle name="Comma 22 4 2 2" xfId="6219" xr:uid="{F46B491C-5D6E-44B8-8C45-2569DD3FE1AD}"/>
    <cellStyle name="Comma 22 4 2 3" xfId="9515" xr:uid="{FB4B6F3C-0FA0-4FEC-B396-74947CDAFE07}"/>
    <cellStyle name="Comma 22 4 3" xfId="4552" xr:uid="{574DC8B0-62CB-4FB7-BB2C-C44C65033EE5}"/>
    <cellStyle name="Comma 22 4 4" xfId="7847" xr:uid="{E5E8A694-CFB2-4640-BE91-CB758823C82A}"/>
    <cellStyle name="Comma 23" xfId="173" xr:uid="{B0A676E9-782B-49B6-BA95-FD76BD534BD3}"/>
    <cellStyle name="Comma 23 2" xfId="174" xr:uid="{E6CBCD5A-B635-4A74-B4B0-21F3811EDA75}"/>
    <cellStyle name="Comma 23 3" xfId="392" xr:uid="{5C16F723-EBDD-4676-B176-316434378B40}"/>
    <cellStyle name="Comma 23 4" xfId="1209" xr:uid="{46E61E62-5F81-4DC8-BAD1-C3AF73E509E2}"/>
    <cellStyle name="Comma 23 4 2" xfId="2941" xr:uid="{37796D78-BD66-4AF4-84E0-1C49CA0A3E17}"/>
    <cellStyle name="Comma 23 4 2 2" xfId="6234" xr:uid="{5FAD7435-3D4A-4226-925E-425B6887D145}"/>
    <cellStyle name="Comma 23 4 2 3" xfId="9530" xr:uid="{EA86798F-8EFD-44E0-BADD-C96652B30F24}"/>
    <cellStyle name="Comma 23 4 3" xfId="4567" xr:uid="{8F734131-4356-45C8-9F88-8D8423368572}"/>
    <cellStyle name="Comma 23 4 4" xfId="7862" xr:uid="{BBA57A50-92B3-48DB-BB88-F6FC76F4E51B}"/>
    <cellStyle name="Comma 24" xfId="175" xr:uid="{3A36589C-1663-4DA6-8EBA-5D379BA96586}"/>
    <cellStyle name="Comma 24 2" xfId="391" xr:uid="{B53C302D-E4EA-474C-8E47-EB8F1DDCC8FB}"/>
    <cellStyle name="Comma 24 3" xfId="390" xr:uid="{C809E82F-DC14-4894-BE1C-D223F2483794}"/>
    <cellStyle name="Comma 24 4" xfId="1224" xr:uid="{B08A6BFB-5BF6-4FED-A70C-CA2099E9326F}"/>
    <cellStyle name="Comma 24 4 2" xfId="2956" xr:uid="{0120FA98-EC5B-426E-B2F8-D85DF63DA703}"/>
    <cellStyle name="Comma 24 4 2 2" xfId="6249" xr:uid="{DC1240AF-CA3C-4BA6-8E53-1275D5F5F123}"/>
    <cellStyle name="Comma 24 4 2 3" xfId="9545" xr:uid="{038F73F6-0526-41B4-91BA-BDD095844DAC}"/>
    <cellStyle name="Comma 24 4 3" xfId="4582" xr:uid="{A4D7BD19-7184-4375-A959-1EDAFEC5AE9A}"/>
    <cellStyle name="Comma 24 4 4" xfId="7877" xr:uid="{9F8AECAF-9855-4536-9853-7BD51951EB03}"/>
    <cellStyle name="Comma 25" xfId="176" xr:uid="{AA4C7CA2-DEB7-4BF9-9988-2A84BC8991FA}"/>
    <cellStyle name="Comma 25 2" xfId="389" xr:uid="{FEE13ED8-4E26-490F-892D-65F54C0A8070}"/>
    <cellStyle name="Comma 25 3" xfId="388" xr:uid="{E63FB3FD-C440-4FB1-BED8-59AE1A8FDC89}"/>
    <cellStyle name="Comma 25 4" xfId="1240" xr:uid="{576B9C4D-F857-4CB9-B4A8-4D731E024D51}"/>
    <cellStyle name="Comma 25 4 2" xfId="2972" xr:uid="{A22F1A86-AB0B-40AE-95B2-E6C3ABBE5D3D}"/>
    <cellStyle name="Comma 25 4 2 2" xfId="6265" xr:uid="{A99387F4-7431-40FA-9451-48E0D137CABA}"/>
    <cellStyle name="Comma 25 4 2 3" xfId="9561" xr:uid="{ADC22FB7-29A2-48CF-9472-CD8B73024215}"/>
    <cellStyle name="Comma 25 4 3" xfId="4598" xr:uid="{3B579285-BC1A-46EB-A96B-123162699165}"/>
    <cellStyle name="Comma 25 4 4" xfId="7893" xr:uid="{A6C575A0-67A3-4231-9E62-B15313BE8A2B}"/>
    <cellStyle name="Comma 26" xfId="177" xr:uid="{86F647F2-5E86-41A9-ADE7-F0E70705ED0C}"/>
    <cellStyle name="Comma 26 2" xfId="387" xr:uid="{CBAC9AAF-AAAA-4FEE-B39C-97B4FB16BC06}"/>
    <cellStyle name="Comma 26 3" xfId="386" xr:uid="{D204B7E6-EBC5-4B6A-98ED-A9BB9FCF66E0}"/>
    <cellStyle name="Comma 27" xfId="137" xr:uid="{FA856891-271F-42C6-9730-8C9744291C99}"/>
    <cellStyle name="Comma 27 2" xfId="384" xr:uid="{DC2AC5CE-5B1F-4255-AC79-64BBC596BC1B}"/>
    <cellStyle name="Comma 27 3" xfId="385" xr:uid="{B646F032-9D7E-45E3-A8D2-39ECF0A4E9BB}"/>
    <cellStyle name="Comma 27 4" xfId="1263" xr:uid="{436674ED-027A-42B0-908C-6006FDB29EE6}"/>
    <cellStyle name="Comma 27 4 2" xfId="2993" xr:uid="{7DFA6B2D-5A6A-4CAA-AB89-9C32B6ECECBB}"/>
    <cellStyle name="Comma 27 4 2 2" xfId="6286" xr:uid="{8AE9F04D-505E-409D-A295-55EA5B816A58}"/>
    <cellStyle name="Comma 27 4 2 3" xfId="9582" xr:uid="{56819CFD-5341-456C-8489-CFCFEBB09CE9}"/>
    <cellStyle name="Comma 27 4 3" xfId="4619" xr:uid="{8AE45B5B-21CE-4BDD-816C-035EDD5A338B}"/>
    <cellStyle name="Comma 27 4 4" xfId="7915" xr:uid="{EEFA9D8C-71E0-4DB2-9613-2F1DE8D07CDF}"/>
    <cellStyle name="Comma 27 5" xfId="2166" xr:uid="{BCDF3F57-FD94-4324-9F7B-A884453650BB}"/>
    <cellStyle name="Comma 27 5 2" xfId="5470" xr:uid="{13037AA0-0E03-4933-85B8-1742D1B0F793}"/>
    <cellStyle name="Comma 27 5 3" xfId="8766" xr:uid="{8A671215-DA84-4BC3-89AD-C9250D53D2C9}"/>
    <cellStyle name="Comma 27 6" xfId="3806" xr:uid="{4FDC524B-8F7D-4D41-B394-CB666E323DCB}"/>
    <cellStyle name="Comma 27 7" xfId="7099" xr:uid="{68927C84-777E-4CB7-BBCF-20B6F0D2899B}"/>
    <cellStyle name="Comma 28" xfId="358" xr:uid="{B4C0F4A2-929B-4E17-A6F6-FBB6AE6D1B43}"/>
    <cellStyle name="Comma 28 2" xfId="382" xr:uid="{8B8E4411-7489-45D6-AF53-08F014A5E54D}"/>
    <cellStyle name="Comma 28 3" xfId="383" xr:uid="{52C5D900-5C60-4D50-95F1-FBE45BCC25DF}"/>
    <cellStyle name="Comma 28 4" xfId="1278" xr:uid="{999CBF62-E037-446F-987E-C287747D26CE}"/>
    <cellStyle name="Comma 28 4 2" xfId="3008" xr:uid="{E160B85D-46BC-4A72-AE9A-89BA70592851}"/>
    <cellStyle name="Comma 28 4 2 2" xfId="6301" xr:uid="{2EDBAE66-22D7-4D19-B294-1D2642D329FD}"/>
    <cellStyle name="Comma 28 4 2 3" xfId="9597" xr:uid="{C367A600-8103-46EF-BC9A-992BF57CCA38}"/>
    <cellStyle name="Comma 28 4 3" xfId="4634" xr:uid="{9D079CC7-6931-4DAC-B4FA-96A0B7E0287D}"/>
    <cellStyle name="Comma 28 4 4" xfId="7930" xr:uid="{025D0557-EBC2-47C3-8189-AEF96EE0DCE0}"/>
    <cellStyle name="Comma 28 5" xfId="2205" xr:uid="{B3C1DF42-5399-4310-B0DF-F1356D08CA52}"/>
    <cellStyle name="Comma 28 5 2" xfId="5506" xr:uid="{3CE6C4E4-7955-4644-A04A-C5B0CBC0D565}"/>
    <cellStyle name="Comma 28 5 3" xfId="8802" xr:uid="{A9E6185D-CEEA-4168-95C1-813B3D44EF9C}"/>
    <cellStyle name="Comma 28 6" xfId="3840" xr:uid="{027C864A-E0B7-4DE6-8C83-934C7BC10279}"/>
    <cellStyle name="Comma 28 7" xfId="7133" xr:uid="{8543DD20-3659-4F2D-AA7D-E9D90B1D7A17}"/>
    <cellStyle name="Comma 29" xfId="381" xr:uid="{470E99F0-F365-441A-A6A9-6EF164AB6D23}"/>
    <cellStyle name="Comma 29 2" xfId="690" xr:uid="{67CB0809-2EF9-4C05-BC3F-4366014706CD}"/>
    <cellStyle name="Comma 29 3" xfId="1293" xr:uid="{0184FD43-8793-46B8-AF69-6950EB05189C}"/>
    <cellStyle name="Comma 29 3 2" xfId="3023" xr:uid="{96FBD095-9E1E-4FFF-A838-E8719409F4C4}"/>
    <cellStyle name="Comma 29 3 2 2" xfId="6316" xr:uid="{A618B073-6F3C-4D59-B902-0540EE0984E8}"/>
    <cellStyle name="Comma 29 3 2 3" xfId="9612" xr:uid="{74ED8BD5-AAF6-46B9-B095-BB9E1DCEACED}"/>
    <cellStyle name="Comma 29 3 3" xfId="4649" xr:uid="{28DE0794-D0B8-471E-9449-BA40BDF3761C}"/>
    <cellStyle name="Comma 29 3 4" xfId="7945" xr:uid="{2A7BEF14-5063-4AA2-98DE-4C60B3629B79}"/>
    <cellStyle name="Comma 3" xfId="89" xr:uid="{62B21CCE-25FB-448B-9D72-54B536E0FB91}"/>
    <cellStyle name="Comma 3 2" xfId="179" xr:uid="{95FA2B7A-6852-4B1B-BD53-EF7119C9F19F}"/>
    <cellStyle name="Comma 3 2 2" xfId="180" xr:uid="{C31CBC2F-D63A-462A-9C51-35AFE3DECDE9}"/>
    <cellStyle name="Comma 3 3" xfId="181" xr:uid="{AE1B51E6-497F-4943-B890-FD90AECF4584}"/>
    <cellStyle name="Comma 3 4" xfId="182" xr:uid="{436222A7-AE85-40F9-8D69-7537751B5EB7}"/>
    <cellStyle name="Comma 3 5" xfId="178" xr:uid="{50DD1677-700E-4F86-92B1-CB76E086CC7F}"/>
    <cellStyle name="Comma 3 6" xfId="996" xr:uid="{0B810B57-5AAE-4819-BB9E-3AF3C866D0A3}"/>
    <cellStyle name="Comma 3 6 2" xfId="2748" xr:uid="{0FA7C656-1AE9-4B3E-8B37-B171A35B2BE0}"/>
    <cellStyle name="Comma 3 6 2 2" xfId="6041" xr:uid="{15AAB2E1-6C6D-4041-9693-F9D2ED0F144A}"/>
    <cellStyle name="Comma 3 6 2 3" xfId="9337" xr:uid="{789949FA-A5DA-4BD9-841B-FEE8B70F4F33}"/>
    <cellStyle name="Comma 3 6 3" xfId="4374" xr:uid="{941C1B02-C871-4B86-9F82-AD500EC0F9EB}"/>
    <cellStyle name="Comma 3 6 4" xfId="7668" xr:uid="{91109472-9E11-40D7-8124-DD2BB4E9C7CD}"/>
    <cellStyle name="Comma 30" xfId="380" xr:uid="{8C282AD1-6955-4C01-BA88-969AB200A468}"/>
    <cellStyle name="Comma 30 2" xfId="689" xr:uid="{188CB1CD-8836-4BB7-BF9E-4AD09C86FF1A}"/>
    <cellStyle name="Comma 30 3" xfId="1309" xr:uid="{2947023A-70A9-4CBD-8FE4-C393396598CB}"/>
    <cellStyle name="Comma 30 3 2" xfId="3038" xr:uid="{EDB3011D-17B2-48AA-BD63-5EC68E33B935}"/>
    <cellStyle name="Comma 30 3 2 2" xfId="6331" xr:uid="{1166A2B9-40D7-43FE-AD99-8AF809D95FB1}"/>
    <cellStyle name="Comma 30 3 2 3" xfId="9627" xr:uid="{3111D3FF-1D14-4961-9BD9-6EB14EB27C1C}"/>
    <cellStyle name="Comma 30 3 3" xfId="4664" xr:uid="{14FBF23D-39A7-4F49-9FBF-9151F852EA18}"/>
    <cellStyle name="Comma 30 3 4" xfId="7960" xr:uid="{CA267D8E-86A2-4DD8-B9F6-B3B3E5477671}"/>
    <cellStyle name="Comma 31" xfId="96" xr:uid="{F06304DA-7259-44EE-A780-979ED7F8D40D}"/>
    <cellStyle name="Comma 31 2" xfId="688" xr:uid="{51C1E6DA-A4B7-4779-98E0-5610E9145C99}"/>
    <cellStyle name="Comma 31 3" xfId="1325" xr:uid="{1C3B3B36-5A8E-4E79-8825-9F1B0FD5877E}"/>
    <cellStyle name="Comma 31 3 2" xfId="3053" xr:uid="{5F9CCD98-FA61-4589-84AC-CCFBF5201DE6}"/>
    <cellStyle name="Comma 31 3 2 2" xfId="6346" xr:uid="{428BBB51-D3A4-4326-A6A5-2A69CA55ACF5}"/>
    <cellStyle name="Comma 31 3 2 3" xfId="9642" xr:uid="{47FB464A-3128-4BE9-A4D4-4B6AFD272098}"/>
    <cellStyle name="Comma 31 3 3" xfId="4679" xr:uid="{33C32AFD-4BF4-4753-BEBF-A35137D87779}"/>
    <cellStyle name="Comma 31 3 4" xfId="7975" xr:uid="{A4A745E7-5BA2-4148-BDB8-77544FA29E01}"/>
    <cellStyle name="Comma 32" xfId="97" xr:uid="{8C4DCA1D-931E-484A-9334-8545202A65B9}"/>
    <cellStyle name="Comma 32 2" xfId="1347" xr:uid="{F2B972B4-98D1-44B1-9F4C-0C7927328FF7}"/>
    <cellStyle name="Comma 32 2 2" xfId="3075" xr:uid="{2AFE52BE-007C-4B20-8111-436815F15FD9}"/>
    <cellStyle name="Comma 32 2 2 2" xfId="6368" xr:uid="{D7A5EB20-A52A-4882-91E6-9DEAAC8A0C44}"/>
    <cellStyle name="Comma 32 2 2 3" xfId="9664" xr:uid="{C706C31B-C7CC-43B1-A8FA-3C4E8998690E}"/>
    <cellStyle name="Comma 32 2 3" xfId="4701" xr:uid="{C91468C7-DE6D-4044-A03A-44ECCBF1EDC3}"/>
    <cellStyle name="Comma 32 2 4" xfId="7997" xr:uid="{AA713522-D094-42D6-9311-3EBA90AC4763}"/>
    <cellStyle name="Comma 33" xfId="326" xr:uid="{0CA6D4C9-6431-4439-885B-FBFCE73F82E4}"/>
    <cellStyle name="Comma 33 2" xfId="1365" xr:uid="{CBDCD286-53FA-43EB-A45B-D5BD2D55B42D}"/>
    <cellStyle name="Comma 33 2 2" xfId="3090" xr:uid="{8BA22F15-3FD2-4B6B-912E-96A3E9C029AC}"/>
    <cellStyle name="Comma 33 2 2 2" xfId="6383" xr:uid="{BB4613CA-7D78-44FC-9B89-05A015742725}"/>
    <cellStyle name="Comma 33 2 2 3" xfId="9679" xr:uid="{B15D3FAB-AE79-4F62-9D64-A1DA8F19D499}"/>
    <cellStyle name="Comma 33 2 3" xfId="4716" xr:uid="{9E8D6576-7BE4-4F88-8020-F200C110B8E9}"/>
    <cellStyle name="Comma 33 2 4" xfId="8012" xr:uid="{9D4141F0-C88A-4561-89DE-EB641B1EE610}"/>
    <cellStyle name="Comma 33 3" xfId="2179" xr:uid="{85C6C1F6-CDF9-4EF8-B9D7-A6A26287C6FF}"/>
    <cellStyle name="Comma 33 3 2" xfId="5480" xr:uid="{FE9F2926-2822-4EEE-BAD0-A2A7B343464A}"/>
    <cellStyle name="Comma 33 3 3" xfId="8776" xr:uid="{810905C2-B9E0-4C3F-A618-E13F8A9EFEBC}"/>
    <cellStyle name="Comma 33 4" xfId="3814" xr:uid="{E6DAFBDD-8045-4B61-BA53-B48E0C5EE2A8}"/>
    <cellStyle name="Comma 33 5" xfId="7107" xr:uid="{F48E1160-BD7B-4499-A564-D7F890284733}"/>
    <cellStyle name="Comma 34" xfId="98" xr:uid="{B78D530D-55CB-4F57-A6C8-F6325E318CB5}"/>
    <cellStyle name="Comma 34 2" xfId="1381" xr:uid="{15EC6726-0904-4BAA-BE09-FB5BB9DE100B}"/>
    <cellStyle name="Comma 34 2 2" xfId="3105" xr:uid="{829ABEB8-4DAD-431A-AB3F-A508F2559E20}"/>
    <cellStyle name="Comma 34 2 2 2" xfId="6398" xr:uid="{D9E5930F-3FAE-4541-9990-82F468A35EBE}"/>
    <cellStyle name="Comma 34 2 2 3" xfId="9694" xr:uid="{6E103A1E-12E9-472C-BE27-CB4381BD3780}"/>
    <cellStyle name="Comma 34 2 3" xfId="4731" xr:uid="{B4FE23FA-570A-4E5C-9D76-901DCD97796F}"/>
    <cellStyle name="Comma 34 2 4" xfId="8027" xr:uid="{FC241098-755F-44BD-AD0B-8238FB3DA608}"/>
    <cellStyle name="Comma 35" xfId="441" xr:uid="{7098ADCC-E0EE-4F2D-AA5A-ABCD61538F4C}"/>
    <cellStyle name="Comma 35 2" xfId="1398" xr:uid="{27A0B64C-54C6-4026-A3F3-E76CD41CD85B}"/>
    <cellStyle name="Comma 35 2 2" xfId="3121" xr:uid="{54790633-DFA2-4EFF-8D87-297D24A7E17B}"/>
    <cellStyle name="Comma 35 2 2 2" xfId="6414" xr:uid="{DE0B2D36-E525-4B5C-AEBE-7D51964EF897}"/>
    <cellStyle name="Comma 35 2 2 3" xfId="9710" xr:uid="{AD6FB29D-8DE6-4063-963D-D53DDA18BE86}"/>
    <cellStyle name="Comma 35 2 3" xfId="4747" xr:uid="{82E75EA1-20D5-4B17-9B21-F4BA5FAABC1D}"/>
    <cellStyle name="Comma 35 2 4" xfId="8043" xr:uid="{6C2F39A0-2333-456B-8869-6F195F9193FE}"/>
    <cellStyle name="Comma 35 3" xfId="2239" xr:uid="{9253D695-2EF5-4F26-B117-AB6B56F95450}"/>
    <cellStyle name="Comma 35 3 2" xfId="5539" xr:uid="{01258945-EF1C-43BA-941A-2B9D848953BE}"/>
    <cellStyle name="Comma 35 3 3" xfId="8835" xr:uid="{12F1E94C-6926-4D6C-A501-C2A403C731B6}"/>
    <cellStyle name="Comma 35 4" xfId="3873" xr:uid="{A6399F7D-0D19-42F2-8E41-F1D5A0B2FB95}"/>
    <cellStyle name="Comma 35 5" xfId="7166" xr:uid="{9A9712F9-0FA9-498D-8246-50121DE81A11}"/>
    <cellStyle name="Comma 36" xfId="99" xr:uid="{5748E92B-DBC5-447A-9FA6-E29D2AEF01CE}"/>
    <cellStyle name="Comma 36 2" xfId="1420" xr:uid="{1DE71F23-4E90-427B-849D-6A446619F019}"/>
    <cellStyle name="Comma 36 2 2" xfId="3143" xr:uid="{FF5EEFB5-95F3-4270-9D98-73E801DE0433}"/>
    <cellStyle name="Comma 36 2 2 2" xfId="6436" xr:uid="{6A66FA97-8944-495F-8FD6-47CFF281EEBA}"/>
    <cellStyle name="Comma 36 2 2 3" xfId="9732" xr:uid="{ABA87CC2-5962-421F-AE3F-F4612B802199}"/>
    <cellStyle name="Comma 36 2 3" xfId="4769" xr:uid="{E452F5A1-B965-4A12-BEB9-91F80729DD8B}"/>
    <cellStyle name="Comma 36 2 4" xfId="8065" xr:uid="{9974DEB4-DDCB-4A5E-A189-ACDBD213351B}"/>
    <cellStyle name="Comma 37" xfId="474" xr:uid="{FBCDD26C-A0CF-43AB-BAC1-2337B86DEF3E}"/>
    <cellStyle name="Comma 37 2" xfId="1435" xr:uid="{69579D79-D886-4410-9425-C1951EB8385C}"/>
    <cellStyle name="Comma 37 2 2" xfId="3158" xr:uid="{14C0C53E-5B7C-4356-9457-539CC4FAA7E8}"/>
    <cellStyle name="Comma 37 2 2 2" xfId="6451" xr:uid="{00717558-839A-4A95-B662-56EE9D78283C}"/>
    <cellStyle name="Comma 37 2 2 3" xfId="9747" xr:uid="{6012B26B-1DD7-4BDE-879F-1BD891629A96}"/>
    <cellStyle name="Comma 37 2 3" xfId="4784" xr:uid="{F88BF308-45C6-4B4C-B974-228B49BDF8BA}"/>
    <cellStyle name="Comma 37 2 4" xfId="8080" xr:uid="{D4DF6699-7BC6-4D45-8F02-729AAE575EDF}"/>
    <cellStyle name="Comma 37 3" xfId="2272" xr:uid="{DC159713-2F63-4EFD-A632-F622BFA50CAE}"/>
    <cellStyle name="Comma 37 3 2" xfId="5572" xr:uid="{FDBDF42A-92CF-45FA-8319-7003965CF61C}"/>
    <cellStyle name="Comma 37 3 3" xfId="8868" xr:uid="{4A88CF6A-A660-476C-B3A2-1B0CF1810678}"/>
    <cellStyle name="Comma 37 4" xfId="3906" xr:uid="{3814CAF9-2D5E-4660-AC0C-D0E9BC365589}"/>
    <cellStyle name="Comma 37 5" xfId="7199" xr:uid="{2A2639A6-C4A4-4E59-8AFC-CCA104D9D6F8}"/>
    <cellStyle name="Comma 38" xfId="495" xr:uid="{47C43148-FB51-4554-BA50-8019646F1C30}"/>
    <cellStyle name="Comma 38 2" xfId="1450" xr:uid="{3ADA1D76-006D-4DBB-A2B4-A853ECC6172F}"/>
    <cellStyle name="Comma 38 2 2" xfId="3173" xr:uid="{0FD16F92-F937-41AE-9D89-F7AB2F5B2781}"/>
    <cellStyle name="Comma 38 2 2 2" xfId="6466" xr:uid="{F28A1D50-61E2-4FF1-BF6C-1CD52714B01D}"/>
    <cellStyle name="Comma 38 2 2 3" xfId="9762" xr:uid="{D500D470-F10D-4FF9-89C8-473F153E3B11}"/>
    <cellStyle name="Comma 38 2 3" xfId="4799" xr:uid="{07158331-5930-4802-8E81-4632C461ED4C}"/>
    <cellStyle name="Comma 38 2 4" xfId="8095" xr:uid="{6198F0C5-2D40-4D23-B636-203F800671E2}"/>
    <cellStyle name="Comma 38 3" xfId="2293" xr:uid="{616AB6C5-C324-4252-A6BA-C480851F51AE}"/>
    <cellStyle name="Comma 38 3 2" xfId="5593" xr:uid="{8FAD6BAD-9F03-4690-9926-E5500D902388}"/>
    <cellStyle name="Comma 38 3 3" xfId="8889" xr:uid="{0772FE60-B688-49FC-A04C-52A49A266182}"/>
    <cellStyle name="Comma 38 4" xfId="3927" xr:uid="{7F05ED22-8ADE-4052-8F6A-1823780876A9}"/>
    <cellStyle name="Comma 38 5" xfId="7220" xr:uid="{D241F2E1-7875-4E6B-A0A6-897E015CD5B5}"/>
    <cellStyle name="Comma 39" xfId="544" xr:uid="{9F4B2568-9AC0-43D0-BCC8-820718B188A3}"/>
    <cellStyle name="Comma 39 2" xfId="1465" xr:uid="{37937842-D2F1-4B58-BC11-D5514D41A424}"/>
    <cellStyle name="Comma 39 2 2" xfId="3188" xr:uid="{7556758C-8EF8-46B1-A40A-A4C1746FCE3C}"/>
    <cellStyle name="Comma 39 2 2 2" xfId="6481" xr:uid="{FB4CA65D-1729-4DBA-AFB2-EAAFFAFDF571}"/>
    <cellStyle name="Comma 39 2 2 3" xfId="9777" xr:uid="{9AF03B77-F7A6-449A-B304-3EA964B1A1E8}"/>
    <cellStyle name="Comma 39 2 3" xfId="4814" xr:uid="{42726AD9-445D-49DD-9223-54721444DD6A}"/>
    <cellStyle name="Comma 39 2 4" xfId="8110" xr:uid="{C38AD97D-D3D8-4797-A87D-A2BD7B93C3FC}"/>
    <cellStyle name="Comma 39 3" xfId="2342" xr:uid="{85C90F7E-7A35-4954-BB64-7835E07DCFC1}"/>
    <cellStyle name="Comma 39 3 2" xfId="5640" xr:uid="{C713C895-A528-4E2C-8B7B-C7627D0889FE}"/>
    <cellStyle name="Comma 39 3 3" xfId="8936" xr:uid="{0E7040EE-6FE1-437C-8E29-C5EB81A4E307}"/>
    <cellStyle name="Comma 39 4" xfId="3974" xr:uid="{C2256B67-200E-4F69-9238-2B709DD4059E}"/>
    <cellStyle name="Comma 39 5" xfId="7267" xr:uid="{5D820C7B-25CD-46B2-AA77-D45E3B79F99F}"/>
    <cellStyle name="Comma 4" xfId="92" xr:uid="{199C6592-15C8-484D-ADFC-B3918B222676}"/>
    <cellStyle name="Comma 4 2" xfId="184" xr:uid="{E3A21D37-C6E1-499F-952D-678431106DB8}"/>
    <cellStyle name="Comma 4 3" xfId="183" xr:uid="{4AD76678-171F-4AE2-8745-268DC042E1F3}"/>
    <cellStyle name="Comma 4 3 10" xfId="1909" xr:uid="{21B9ED92-5104-4A5C-AB64-BBA2F06BD108}"/>
    <cellStyle name="Comma 4 3 10 2" xfId="3619" xr:uid="{AEDCCAD3-EEB4-408F-A9B4-46A92EC9918B}"/>
    <cellStyle name="Comma 4 3 10 2 2" xfId="6912" xr:uid="{E5AB89D6-811D-4356-AA9B-097F6D41EB97}"/>
    <cellStyle name="Comma 4 3 10 2 3" xfId="10208" xr:uid="{F095C13A-51E5-4E64-91C8-F9E1FD5F009F}"/>
    <cellStyle name="Comma 4 3 10 3" xfId="5245" xr:uid="{B49F9D8B-BC3C-4385-87ED-FAED3202A9F2}"/>
    <cellStyle name="Comma 4 3 10 4" xfId="8541" xr:uid="{1DF0EB46-DEBC-4E4C-9AEA-EDE573C66DD3}"/>
    <cellStyle name="Comma 4 3 11" xfId="1931" xr:uid="{4C7D2F76-6071-4730-8215-D04E6123B545}"/>
    <cellStyle name="Comma 4 3 11 2" xfId="3638" xr:uid="{5565BEBF-985A-44EA-8097-233BB9553750}"/>
    <cellStyle name="Comma 4 3 11 2 2" xfId="6931" xr:uid="{55B41342-4269-4A36-B4DF-6C48D89E305B}"/>
    <cellStyle name="Comma 4 3 11 2 3" xfId="10227" xr:uid="{E7C439B1-C0B0-40BD-A08B-264AB8EB4F65}"/>
    <cellStyle name="Comma 4 3 11 3" xfId="5264" xr:uid="{B6D83DDE-6D83-46AF-AAA1-F37B5752CA71}"/>
    <cellStyle name="Comma 4 3 11 4" xfId="8560" xr:uid="{8E2941F6-F5BA-4F7F-960C-3A0799C7D607}"/>
    <cellStyle name="Comma 4 3 12" xfId="1954" xr:uid="{444888E9-C65D-4BC8-8BC3-492C4808A6BF}"/>
    <cellStyle name="Comma 4 3 12 2" xfId="3657" xr:uid="{B72093A3-7B8E-4D02-972D-D88F8B33F688}"/>
    <cellStyle name="Comma 4 3 12 2 2" xfId="6950" xr:uid="{2312872C-E06E-4B02-B5E1-518662FFD8C0}"/>
    <cellStyle name="Comma 4 3 12 2 3" xfId="10246" xr:uid="{51D33E8A-871C-4559-951C-6018C74E21D3}"/>
    <cellStyle name="Comma 4 3 12 3" xfId="5283" xr:uid="{0D1952EC-90BA-4E35-8E10-D55E8179F2B0}"/>
    <cellStyle name="Comma 4 3 12 4" xfId="8579" xr:uid="{D0B9CE78-3FCF-4AD2-BC20-D27C6B276AD2}"/>
    <cellStyle name="Comma 4 3 13" xfId="2008" xr:uid="{4D4B8A52-EEAA-4DD1-A5A5-8442A32A8783}"/>
    <cellStyle name="Comma 4 3 13 2" xfId="3706" xr:uid="{3AB618AC-A79A-492E-9AF0-AC460BC31C93}"/>
    <cellStyle name="Comma 4 3 13 2 2" xfId="6999" xr:uid="{B4922274-EFDA-4E9E-B790-FFAFCB3B6D23}"/>
    <cellStyle name="Comma 4 3 13 2 3" xfId="10295" xr:uid="{930F7CD4-F559-43E9-8ED9-5F0BF18DB1A9}"/>
    <cellStyle name="Comma 4 3 13 3" xfId="5332" xr:uid="{404F3B51-8718-4173-A24C-BBAF0354361B}"/>
    <cellStyle name="Comma 4 3 13 4" xfId="8628" xr:uid="{DD2C1BEF-7C1A-4D06-B973-DE8C427FDBAD}"/>
    <cellStyle name="Comma 4 3 14" xfId="2057" xr:uid="{F02048E9-8866-4790-8CEC-39A7CD5BE561}"/>
    <cellStyle name="Comma 4 3 14 2" xfId="3755" xr:uid="{9F7D6187-4298-49CA-9F18-94F1F79F61B5}"/>
    <cellStyle name="Comma 4 3 14 2 2" xfId="7048" xr:uid="{C2C63F7D-5C7C-4C40-BBE8-16C430FD711C}"/>
    <cellStyle name="Comma 4 3 14 2 3" xfId="10344" xr:uid="{B72E86D1-56D3-464A-99D5-E299991E9839}"/>
    <cellStyle name="Comma 4 3 14 3" xfId="5381" xr:uid="{1BE6E46A-489D-4BB9-8582-E9B1CC996948}"/>
    <cellStyle name="Comma 4 3 14 4" xfId="8677" xr:uid="{0127E183-6627-4B8D-88D5-95BC3093F06F}"/>
    <cellStyle name="Comma 4 3 15" xfId="1241" xr:uid="{AF2B8791-5A9E-43B5-8400-9E0AAED36FE8}"/>
    <cellStyle name="Comma 4 3 15 2" xfId="2973" xr:uid="{6D683413-D5F9-4A44-B054-7BB701AD4044}"/>
    <cellStyle name="Comma 4 3 15 2 2" xfId="6266" xr:uid="{E20EFA52-24C7-4599-8A74-ECEF32451DDE}"/>
    <cellStyle name="Comma 4 3 15 2 3" xfId="9562" xr:uid="{BCB40A35-30A7-43D1-BC11-78399DD75C11}"/>
    <cellStyle name="Comma 4 3 15 3" xfId="4599" xr:uid="{A22A5CD6-F700-4285-8F0C-D457DA82145C}"/>
    <cellStyle name="Comma 4 3 15 4" xfId="7894" xr:uid="{E9E131FB-2ACC-4D52-B7FC-03091B1BFC91}"/>
    <cellStyle name="Comma 4 3 2" xfId="1327" xr:uid="{CC0144F8-D811-4A0B-A475-E81E209932AE}"/>
    <cellStyle name="Comma 4 3 2 2" xfId="3055" xr:uid="{36A0B534-A7D6-4F7A-B4A8-09199539505C}"/>
    <cellStyle name="Comma 4 3 2 2 2" xfId="6348" xr:uid="{D90C963D-900C-481D-9017-B9F0513AD1C5}"/>
    <cellStyle name="Comma 4 3 2 2 3" xfId="9644" xr:uid="{C7CF07AC-5EE4-4336-B32F-B1965927353B}"/>
    <cellStyle name="Comma 4 3 2 3" xfId="4681" xr:uid="{E0D40F5F-6122-4B0E-A8AA-AAEA2C7975AF}"/>
    <cellStyle name="Comma 4 3 2 4" xfId="7977" xr:uid="{E05EAE6C-CCAB-46AD-8B3B-6E609A41C61F}"/>
    <cellStyle name="Comma 4 3 3" xfId="1400" xr:uid="{E6E430F9-A9F3-4951-95D1-43B986AC1D9D}"/>
    <cellStyle name="Comma 4 3 3 2" xfId="3123" xr:uid="{47460B84-F777-42C4-9E8F-B0D239748CD9}"/>
    <cellStyle name="Comma 4 3 3 2 2" xfId="6416" xr:uid="{6C07FD99-E1B4-4C13-99C5-21E6EF4CFB99}"/>
    <cellStyle name="Comma 4 3 3 2 3" xfId="9712" xr:uid="{38ED6A05-2239-4780-B1D0-392C54D2FAE9}"/>
    <cellStyle name="Comma 4 3 3 3" xfId="4749" xr:uid="{3BD04DC2-3E7B-4457-A1A2-49CF1653BC03}"/>
    <cellStyle name="Comma 4 3 3 4" xfId="8045" xr:uid="{111D2589-C6B1-4EAC-AC28-BD3624975B59}"/>
    <cellStyle name="Comma 4 3 4" xfId="1467" xr:uid="{9A628119-EEFA-4143-883B-C438524CE235}"/>
    <cellStyle name="Comma 4 3 4 2" xfId="3190" xr:uid="{5BF8B3E4-ABB0-4AE9-94FA-315E04A0E594}"/>
    <cellStyle name="Comma 4 3 4 2 2" xfId="6483" xr:uid="{7517F6A4-CB7E-49DC-86C7-C0A4AA6B7BA6}"/>
    <cellStyle name="Comma 4 3 4 2 3" xfId="9779" xr:uid="{E061A242-A4A1-49A5-902C-54B442F86273}"/>
    <cellStyle name="Comma 4 3 4 3" xfId="4816" xr:uid="{55C6B939-8559-4781-B90F-83DC74AEFC4A}"/>
    <cellStyle name="Comma 4 3 4 4" xfId="8112" xr:uid="{ACBDA46E-82C8-4452-9C8B-704A41A0C185}"/>
    <cellStyle name="Comma 4 3 5" xfId="1533" xr:uid="{8DD6B681-AB87-43E0-8CE2-F4E9755F4A1D}"/>
    <cellStyle name="Comma 4 3 5 2" xfId="3254" xr:uid="{A1CE0F71-25DE-48A7-A9F4-442EBB982098}"/>
    <cellStyle name="Comma 4 3 5 2 2" xfId="6547" xr:uid="{42207629-33AD-458C-9B83-71B8D016FC1D}"/>
    <cellStyle name="Comma 4 3 5 2 3" xfId="9843" xr:uid="{BECD61FE-1B6F-4C07-AD3B-42CD98E77D10}"/>
    <cellStyle name="Comma 4 3 5 3" xfId="4880" xr:uid="{352D54D4-E998-4408-8079-6D43E5A24C4C}"/>
    <cellStyle name="Comma 4 3 5 4" xfId="8176" xr:uid="{DB61D5F3-9D71-461A-80A1-ED073C4505F0}"/>
    <cellStyle name="Comma 4 3 6" xfId="1615" xr:uid="{46CE1906-8A18-4CDB-AED9-B396C2FF7674}"/>
    <cellStyle name="Comma 4 3 6 2" xfId="3336" xr:uid="{4CE7CDBB-072B-45EB-B559-3C9DC0D44344}"/>
    <cellStyle name="Comma 4 3 6 2 2" xfId="6629" xr:uid="{EB15BF5E-7EF7-4D44-920C-4DE4FED11DE0}"/>
    <cellStyle name="Comma 4 3 6 2 3" xfId="9925" xr:uid="{7972B6F0-B7C9-4642-82D0-888D497C07E8}"/>
    <cellStyle name="Comma 4 3 6 3" xfId="4962" xr:uid="{94E60E48-3B08-44FF-AB6A-E6A6863A957A}"/>
    <cellStyle name="Comma 4 3 6 4" xfId="8258" xr:uid="{429F2DB9-48EA-4C44-BC94-114E63D3AEE6}"/>
    <cellStyle name="Comma 4 3 7" xfId="1684" xr:uid="{B0C93D2F-C563-494D-B7E5-C51D89C209EE}"/>
    <cellStyle name="Comma 4 3 7 2" xfId="3403" xr:uid="{7DF07EF1-D85E-4C8D-8B1E-BAA4C0EF19F3}"/>
    <cellStyle name="Comma 4 3 7 2 2" xfId="6696" xr:uid="{C37CB266-041E-4B4E-9225-C65DA8CAB98B}"/>
    <cellStyle name="Comma 4 3 7 2 3" xfId="9992" xr:uid="{364E8305-C60A-4D31-80F3-4B3D81482CF5}"/>
    <cellStyle name="Comma 4 3 7 3" xfId="5029" xr:uid="{648FAA5A-84F6-4C6A-928F-982EB22C462F}"/>
    <cellStyle name="Comma 4 3 7 4" xfId="8325" xr:uid="{922A6C4A-26F5-49EA-B72C-943EC5063F90}"/>
    <cellStyle name="Comma 4 3 8" xfId="1767" xr:uid="{CB55845C-9B23-428B-BCF7-7967EF9198A9}"/>
    <cellStyle name="Comma 4 3 8 2" xfId="3485" xr:uid="{B13556F9-AA05-4137-B59E-5449C049E62F}"/>
    <cellStyle name="Comma 4 3 8 2 2" xfId="6778" xr:uid="{CB185F4E-70CB-45F8-87F0-3D8E6E4DF89B}"/>
    <cellStyle name="Comma 4 3 8 2 3" xfId="10074" xr:uid="{5103105A-310B-42B1-A1B5-4837C2C3FC02}"/>
    <cellStyle name="Comma 4 3 8 3" xfId="5111" xr:uid="{3EC123FB-EFD8-4853-B2C1-A7B5B39F530D}"/>
    <cellStyle name="Comma 4 3 8 4" xfId="8407" xr:uid="{7253018D-AD06-442B-A82F-A9F061051BD2}"/>
    <cellStyle name="Comma 4 3 9" xfId="1839" xr:uid="{E48CCC47-C2DB-4685-BFCA-E1FEAB68C320}"/>
    <cellStyle name="Comma 4 3 9 2" xfId="3552" xr:uid="{595D1282-36D4-4028-A694-D7C4B0B6DEC6}"/>
    <cellStyle name="Comma 4 3 9 2 2" xfId="6845" xr:uid="{314D71C1-4915-49A7-8EA4-AB3A82E92AEE}"/>
    <cellStyle name="Comma 4 3 9 2 3" xfId="10141" xr:uid="{987387E2-06C7-4D1C-9097-2CEBE977C08E}"/>
    <cellStyle name="Comma 4 3 9 3" xfId="5178" xr:uid="{DEF88BE6-3656-4E09-9151-694115ED4371}"/>
    <cellStyle name="Comma 4 3 9 4" xfId="8474" xr:uid="{9AC79EDD-D1CF-4DCA-83DE-15095D8BE4C1}"/>
    <cellStyle name="Comma 4 4" xfId="2122" xr:uid="{DC29158A-D0BE-4AC4-B354-37A28769D2AB}"/>
    <cellStyle name="Comma 4 4 2" xfId="5442" xr:uid="{A75098BF-6DD4-43CC-B105-8EB6DC88B9CB}"/>
    <cellStyle name="Comma 4 4 3" xfId="8738" xr:uid="{2D57E836-C51E-4B60-9D5B-81703DFC4A83}"/>
    <cellStyle name="Comma 4 5" xfId="3778" xr:uid="{34E51788-E436-4DB5-8F7B-BCBD126825BD}"/>
    <cellStyle name="Comma 4 6" xfId="7071" xr:uid="{6254F93F-15B1-4B10-8E5A-28D10F0DA0AC}"/>
    <cellStyle name="Comma 40" xfId="580" xr:uid="{93DC3940-A6DA-4ACC-B1C7-369842CDF3C5}"/>
    <cellStyle name="Comma 40 2" xfId="1468" xr:uid="{3151AC00-CA57-4F23-9AC6-26B84729E137}"/>
    <cellStyle name="Comma 40 3" xfId="2378" xr:uid="{0DFA2255-F62E-4FDA-B751-3A2D3852CE71}"/>
    <cellStyle name="Comma 40 3 2" xfId="5673" xr:uid="{B8D41E4F-09C4-425B-9FA9-2F79D4809F46}"/>
    <cellStyle name="Comma 40 3 3" xfId="8969" xr:uid="{54C5F7CF-771C-4768-822B-C5407B559A40}"/>
    <cellStyle name="Comma 40 4" xfId="4007" xr:uid="{DED54119-26BC-4DF1-ACB8-6E50A9F8E7CD}"/>
    <cellStyle name="Comma 40 5" xfId="7300" xr:uid="{049649DE-0E38-4A16-81C5-0595CAEE039A}"/>
    <cellStyle name="Comma 41" xfId="615" xr:uid="{44A7F4D9-4EC7-48F3-91ED-DC5A1F7C20FE}"/>
    <cellStyle name="Comma 41 2" xfId="1489" xr:uid="{B4BED511-7A7B-4ED1-886E-AC2C093E8568}"/>
    <cellStyle name="Comma 41 2 2" xfId="3210" xr:uid="{912A8EB0-926A-450C-9CAF-514B43365933}"/>
    <cellStyle name="Comma 41 2 2 2" xfId="6503" xr:uid="{203F0473-A10A-46F3-A931-18D1099B2C94}"/>
    <cellStyle name="Comma 41 2 2 3" xfId="9799" xr:uid="{B3C93442-D211-4CAE-9706-E71DEC6C5A2D}"/>
    <cellStyle name="Comma 41 2 3" xfId="4836" xr:uid="{63DB51DB-937E-41BF-B408-57051B0BCEDD}"/>
    <cellStyle name="Comma 41 2 4" xfId="8132" xr:uid="{50E6E7D9-264B-45FF-B708-6CE4C3C4E7DD}"/>
    <cellStyle name="Comma 41 3" xfId="2413" xr:uid="{07E75CD7-7989-4675-A28B-EFCE11AD1B65}"/>
    <cellStyle name="Comma 41 3 2" xfId="5706" xr:uid="{B6E8CCDC-D9C7-43FB-9A41-32E8CDDD3067}"/>
    <cellStyle name="Comma 41 3 3" xfId="9002" xr:uid="{386A97BB-5969-4B02-A15E-078FD03FF0E7}"/>
    <cellStyle name="Comma 41 4" xfId="4040" xr:uid="{A501170F-A7CC-4CA3-90E8-0629272BAAF7}"/>
    <cellStyle name="Comma 41 5" xfId="7333" xr:uid="{1DD819FE-9DE3-4A71-8810-6D4B75ADA681}"/>
    <cellStyle name="Comma 42" xfId="648" xr:uid="{BA32CA5D-3071-4965-9F4D-0D5C758509FE}"/>
    <cellStyle name="Comma 42 2" xfId="1504" xr:uid="{0EDC54E0-D8F3-43EA-84A3-75621031A054}"/>
    <cellStyle name="Comma 42 2 2" xfId="3225" xr:uid="{966B1B27-379A-42F5-91FD-0D1A644A5E64}"/>
    <cellStyle name="Comma 42 2 2 2" xfId="6518" xr:uid="{3CD3B3B0-816A-48C8-A938-640B7F0D1E8C}"/>
    <cellStyle name="Comma 42 2 2 3" xfId="9814" xr:uid="{E40CD977-F7A5-41C8-A9D1-498DA8A96C93}"/>
    <cellStyle name="Comma 42 2 3" xfId="4851" xr:uid="{127DCE33-DE66-454B-8815-D12936C6A044}"/>
    <cellStyle name="Comma 42 2 4" xfId="8147" xr:uid="{ACA7F254-6FFE-410C-9162-9890888ABBA2}"/>
    <cellStyle name="Comma 42 3" xfId="2446" xr:uid="{6F6F2D49-77F6-4375-8ECD-9F6EBBB9FE7F}"/>
    <cellStyle name="Comma 42 3 2" xfId="5739" xr:uid="{493AF10E-04AB-46B7-9F26-6DB647E25E32}"/>
    <cellStyle name="Comma 42 3 3" xfId="9035" xr:uid="{9133676D-D60D-4943-8510-DA031B4FAA3A}"/>
    <cellStyle name="Comma 42 4" xfId="4073" xr:uid="{FDDC96A9-70C7-466D-93DF-524BE018C124}"/>
    <cellStyle name="Comma 42 5" xfId="7366" xr:uid="{2013CA93-EB38-414B-88D7-A81B1F9EDD3C}"/>
    <cellStyle name="Comma 43" xfId="681" xr:uid="{1E02A8F9-B34B-463A-A672-FAB971D1D0A1}"/>
    <cellStyle name="Comma 43 2" xfId="1519" xr:uid="{AAAEC0E5-8403-4D4E-9A4F-824FF0A3D8C4}"/>
    <cellStyle name="Comma 43 2 2" xfId="3240" xr:uid="{6FC57C2B-FEEC-482E-ADED-5FD88DE78F97}"/>
    <cellStyle name="Comma 43 2 2 2" xfId="6533" xr:uid="{B53BC453-0FB1-440B-8998-7B21C474BAB5}"/>
    <cellStyle name="Comma 43 2 2 3" xfId="9829" xr:uid="{DA4178BF-0DD2-4ECB-9024-739633A674CD}"/>
    <cellStyle name="Comma 43 2 3" xfId="4866" xr:uid="{3D38A5DF-D0D7-4176-AADB-11C1E86135FC}"/>
    <cellStyle name="Comma 43 2 4" xfId="8162" xr:uid="{EA7F9AFE-8A92-4FB1-91FB-32C535D77B84}"/>
    <cellStyle name="Comma 43 3" xfId="2479" xr:uid="{D73E59B7-45FF-4E08-8ACD-14D9634191B1}"/>
    <cellStyle name="Comma 43 3 2" xfId="5772" xr:uid="{B0BB10DF-48CE-4C4D-A01A-98F60E956DCE}"/>
    <cellStyle name="Comma 43 3 3" xfId="9068" xr:uid="{8BDC56F8-42F6-4896-9F64-CA1F0056E791}"/>
    <cellStyle name="Comma 43 4" xfId="4106" xr:uid="{3A3FB316-8A9B-46E6-A82E-2E90498F879F}"/>
    <cellStyle name="Comma 43 5" xfId="7399" xr:uid="{1033452D-050D-48A0-8146-5B4827BFC1A5}"/>
    <cellStyle name="Comma 44" xfId="722" xr:uid="{D92A0AF3-A3CC-4D0F-A1D6-62CFF4891957}"/>
    <cellStyle name="Comma 44 2" xfId="1553" xr:uid="{7E546B12-071E-4CC9-872D-9C8B502F8450}"/>
    <cellStyle name="Comma 44 2 2" xfId="3274" xr:uid="{EA298DE9-CE3D-4451-BA9C-BB229008AC32}"/>
    <cellStyle name="Comma 44 2 2 2" xfId="6567" xr:uid="{25217DD7-576E-487B-B743-40317A38E411}"/>
    <cellStyle name="Comma 44 2 2 3" xfId="9863" xr:uid="{358F469B-CBD8-44CA-9EBE-67230477F274}"/>
    <cellStyle name="Comma 44 2 3" xfId="4900" xr:uid="{47B6FE75-B121-44EA-96D5-D2DC39F5260B}"/>
    <cellStyle name="Comma 44 2 4" xfId="8196" xr:uid="{CE3A4497-A1EE-4AEE-86AA-D301B4303CA4}"/>
    <cellStyle name="Comma 44 3" xfId="2512" xr:uid="{CE579B96-BDF0-4EB1-9E8F-DC6A614B4646}"/>
    <cellStyle name="Comma 44 3 2" xfId="5805" xr:uid="{71EDE1D4-30E6-4F1E-9C55-C31C8AAAC7BD}"/>
    <cellStyle name="Comma 44 3 3" xfId="9101" xr:uid="{786E92AB-84D1-4CFF-80DF-63B9EA9FE2B7}"/>
    <cellStyle name="Comma 44 4" xfId="4139" xr:uid="{EACE3961-29AE-4624-AA74-64B545E5A5DD}"/>
    <cellStyle name="Comma 44 5" xfId="7432" xr:uid="{07DF5043-EE49-4E23-AE26-6E29D5C141AE}"/>
    <cellStyle name="Comma 45" xfId="755" xr:uid="{4CA2CBD1-8366-47B5-B1FA-E916DF31BD14}"/>
    <cellStyle name="Comma 45 2" xfId="1568" xr:uid="{8DD34001-BEAC-4BED-A6DE-D0124165370A}"/>
    <cellStyle name="Comma 45 2 2" xfId="3289" xr:uid="{9A52F989-5F43-4613-8923-44C5A86A0E53}"/>
    <cellStyle name="Comma 45 2 2 2" xfId="6582" xr:uid="{89D2C32A-7707-4EB1-B31F-F5BCCED6E809}"/>
    <cellStyle name="Comma 45 2 2 3" xfId="9878" xr:uid="{EBE3F69A-78EF-4B01-88F8-A2BFBAF11328}"/>
    <cellStyle name="Comma 45 2 3" xfId="4915" xr:uid="{1AC1A8B0-AFDC-479E-8697-E7D234F41FA0}"/>
    <cellStyle name="Comma 45 2 4" xfId="8211" xr:uid="{749736D2-FD05-49DE-9764-17B8E2A83F89}"/>
    <cellStyle name="Comma 45 3" xfId="2545" xr:uid="{049706D1-8CFC-4223-9115-C536B416DD4F}"/>
    <cellStyle name="Comma 45 3 2" xfId="5838" xr:uid="{F01B147F-ED94-45C5-A945-A0C56AA71D0D}"/>
    <cellStyle name="Comma 45 3 3" xfId="9134" xr:uid="{925D8CCC-8C44-4204-B12C-A7679753B66B}"/>
    <cellStyle name="Comma 45 4" xfId="4172" xr:uid="{CF4BF4CB-9692-48E9-A485-8C84EE8EA3DA}"/>
    <cellStyle name="Comma 45 5" xfId="7465" xr:uid="{0FF76412-CC94-4EF2-BD93-BB50318706F4}"/>
    <cellStyle name="Comma 46" xfId="788" xr:uid="{0B2D2280-33CA-4F00-94A4-F15ED0476607}"/>
    <cellStyle name="Comma 46 2" xfId="1583" xr:uid="{61C5E8CE-450C-4B42-AB1C-4A26DA1ED13C}"/>
    <cellStyle name="Comma 46 2 2" xfId="3304" xr:uid="{993B6A44-9E16-4CAD-BD1A-819D67738C76}"/>
    <cellStyle name="Comma 46 2 2 2" xfId="6597" xr:uid="{040439B5-01A0-4252-AE97-8B6D5EA8FD3E}"/>
    <cellStyle name="Comma 46 2 2 3" xfId="9893" xr:uid="{3D124A2D-B993-4EE0-A36E-B360B0528463}"/>
    <cellStyle name="Comma 46 2 3" xfId="4930" xr:uid="{0D1E868B-7B0B-44BE-9DAC-718E6C2E47C6}"/>
    <cellStyle name="Comma 46 2 4" xfId="8226" xr:uid="{66A78B14-5A53-4780-9D2B-B211DA1105FF}"/>
    <cellStyle name="Comma 46 3" xfId="2578" xr:uid="{DEB91365-FF9F-4D86-AE97-3AEB5B1E674D}"/>
    <cellStyle name="Comma 46 3 2" xfId="5871" xr:uid="{007198B6-64FC-49EC-BC14-3E725566FF23}"/>
    <cellStyle name="Comma 46 3 3" xfId="9167" xr:uid="{8D515662-7110-49E8-B9B4-451990FE1711}"/>
    <cellStyle name="Comma 46 4" xfId="4205" xr:uid="{8FB7C82B-EB3A-4101-8364-353D0E64B7BC}"/>
    <cellStyle name="Comma 46 5" xfId="7498" xr:uid="{6022609E-0C00-4E29-9C72-B08D269C758F}"/>
    <cellStyle name="Comma 47" xfId="821" xr:uid="{9543947C-5568-4876-974C-4579A27CDB6A}"/>
    <cellStyle name="Comma 47 2" xfId="1598" xr:uid="{BA08C7EC-2496-49C1-81E1-FEC965E9A190}"/>
    <cellStyle name="Comma 47 2 2" xfId="3319" xr:uid="{63557C7C-4D36-4857-B83A-4361B51EF9E1}"/>
    <cellStyle name="Comma 47 2 2 2" xfId="6612" xr:uid="{CB299214-FE5A-491A-8518-DA8C8EEEE643}"/>
    <cellStyle name="Comma 47 2 2 3" xfId="9908" xr:uid="{40210C0E-BC65-41E5-AA35-BBF8D474859C}"/>
    <cellStyle name="Comma 47 2 3" xfId="4945" xr:uid="{57363202-C328-48C9-9A08-807218F0EEF1}"/>
    <cellStyle name="Comma 47 2 4" xfId="8241" xr:uid="{04359B14-F6ED-41A0-A64F-721018BBD3D6}"/>
    <cellStyle name="Comma 47 3" xfId="2611" xr:uid="{CCC0C47D-A7E0-41D3-B715-0A2C28042ED2}"/>
    <cellStyle name="Comma 47 3 2" xfId="5904" xr:uid="{ECAFB0B8-BE64-4411-84B3-69F51F6FA563}"/>
    <cellStyle name="Comma 47 3 3" xfId="9200" xr:uid="{7B1DF921-E3E4-47A6-8F06-B9392D92055A}"/>
    <cellStyle name="Comma 47 4" xfId="4238" xr:uid="{3BC2DAA7-AC66-4D5A-9B77-63510F183D4E}"/>
    <cellStyle name="Comma 47 5" xfId="7531" xr:uid="{14CEAA08-D3BD-45F6-BF0F-2A8D06FEF016}"/>
    <cellStyle name="Comma 48" xfId="831" xr:uid="{D3A1166A-59F6-42B7-A11A-9078A8867D54}"/>
    <cellStyle name="Comma 48 2" xfId="1613" xr:uid="{AAB761E8-9C73-48F4-B3E4-0D1DA5A60B10}"/>
    <cellStyle name="Comma 48 2 2" xfId="3334" xr:uid="{405DC426-C314-4846-8CB8-34FC758FF173}"/>
    <cellStyle name="Comma 48 2 2 2" xfId="6627" xr:uid="{10DE9247-67E9-49D2-BA7C-1AF5C6D6905E}"/>
    <cellStyle name="Comma 48 2 2 3" xfId="9923" xr:uid="{9DC02D56-1FA7-4035-A3AF-9F0500FE11F4}"/>
    <cellStyle name="Comma 48 2 3" xfId="4960" xr:uid="{F3E37E9E-05B2-46EA-A736-303D53684B42}"/>
    <cellStyle name="Comma 48 2 4" xfId="8256" xr:uid="{BA9E09FB-1128-458B-8D76-6A273AF6DFCB}"/>
    <cellStyle name="Comma 49" xfId="824" xr:uid="{BDC1C499-9759-4E49-8EEA-ED22870A4560}"/>
    <cellStyle name="Comma 49 2" xfId="1616" xr:uid="{FC9D48F3-C965-40F9-BC35-EB3C146D7385}"/>
    <cellStyle name="Comma 5" xfId="185" xr:uid="{33758CC4-3A09-4D70-9541-08EC7BA3DEC4}"/>
    <cellStyle name="Comma 5 2" xfId="186" xr:uid="{869CEC28-E2D1-4C38-98FD-AA529D936016}"/>
    <cellStyle name="Comma 50" xfId="828" xr:uid="{BAA5981B-E069-405A-B4FA-A7F479973106}"/>
    <cellStyle name="Comma 50 2" xfId="1637" xr:uid="{2EFEB9CE-DEA2-4FB2-91ED-FE2D8CE6AE63}"/>
    <cellStyle name="Comma 50 2 2" xfId="3356" xr:uid="{5E444254-1C03-4C1A-BEC0-3163F9A7DB17}"/>
    <cellStyle name="Comma 50 2 2 2" xfId="6649" xr:uid="{0C2B5D45-EE1A-4F58-9417-0FD09B396867}"/>
    <cellStyle name="Comma 50 2 2 3" xfId="9945" xr:uid="{5B3C31A4-9081-4A6D-83E3-D9D9753F1919}"/>
    <cellStyle name="Comma 50 2 3" xfId="4982" xr:uid="{5DA866FB-A319-4730-9186-C22F957502FC}"/>
    <cellStyle name="Comma 50 2 4" xfId="8278" xr:uid="{07B86C0E-A6AB-4581-AF46-81FAFA5BF076}"/>
    <cellStyle name="Comma 51" xfId="825" xr:uid="{75F296B2-1F00-417B-9430-9D50DCA1399D}"/>
    <cellStyle name="Comma 51 2" xfId="1652" xr:uid="{C43554C9-8B76-4881-A3A8-018FE1E08426}"/>
    <cellStyle name="Comma 51 2 2" xfId="3371" xr:uid="{9A3C63C5-D676-46DB-909E-4F70E0E33440}"/>
    <cellStyle name="Comma 51 2 2 2" xfId="6664" xr:uid="{5D9C5F7A-87DD-4533-AA9D-34A46E4AC0CE}"/>
    <cellStyle name="Comma 51 2 2 3" xfId="9960" xr:uid="{80F27745-903D-4B26-834E-93D38F073FC5}"/>
    <cellStyle name="Comma 51 2 3" xfId="4997" xr:uid="{6BB2AE17-C9CB-46E2-AEAD-4D54C43F4231}"/>
    <cellStyle name="Comma 51 2 4" xfId="8293" xr:uid="{F9E1A208-67E0-4F8E-BDEC-858F9C7B9AB7}"/>
    <cellStyle name="Comma 52" xfId="866" xr:uid="{DE296158-9E51-4ADE-8638-9C07C5C8849E}"/>
    <cellStyle name="Comma 52 2" xfId="1667" xr:uid="{E4D9C536-71F4-4D24-8133-5080ED6C99B8}"/>
    <cellStyle name="Comma 52 2 2" xfId="3386" xr:uid="{BCBB158E-D1DD-490F-BBF9-11E10FE5255F}"/>
    <cellStyle name="Comma 52 2 2 2" xfId="6679" xr:uid="{0FCFF6E0-85F3-4EE2-8B0E-0208C20C43C7}"/>
    <cellStyle name="Comma 52 2 2 3" xfId="9975" xr:uid="{B6050069-60FB-450D-9D29-77C54CB847C3}"/>
    <cellStyle name="Comma 52 2 3" xfId="5012" xr:uid="{82ACF4EB-F321-4E29-8779-C825398A42BE}"/>
    <cellStyle name="Comma 52 2 4" xfId="8308" xr:uid="{7C9F4EF9-910D-4705-A48E-96CDD63D427E}"/>
    <cellStyle name="Comma 52 3" xfId="2647" xr:uid="{F8B9662E-478C-47FB-A880-524F4A048808}"/>
    <cellStyle name="Comma 52 3 2" xfId="5940" xr:uid="{3973837F-D7FE-4823-9812-ED27A2FD7209}"/>
    <cellStyle name="Comma 52 3 3" xfId="9236" xr:uid="{646B284F-4387-478F-974E-A81C6CC6C827}"/>
    <cellStyle name="Comma 52 4" xfId="4273" xr:uid="{9CFFD759-903B-4FC1-A7A2-55307D09BF76}"/>
    <cellStyle name="Comma 52 5" xfId="7567" xr:uid="{A7B2B380-FBF4-4610-97E3-9B1706948173}"/>
    <cellStyle name="Comma 53" xfId="870" xr:uid="{48141627-5483-4A68-9EF0-A61D34282FAD}"/>
    <cellStyle name="Comma 53 2" xfId="1682" xr:uid="{888A50E8-EEC1-4AB2-8590-6FF1B49555B2}"/>
    <cellStyle name="Comma 53 2 2" xfId="3401" xr:uid="{51312E18-1005-4701-AA0D-BA30C193D080}"/>
    <cellStyle name="Comma 53 2 2 2" xfId="6694" xr:uid="{12D348AF-32CB-4AC4-BE1F-0E5C7C183228}"/>
    <cellStyle name="Comma 53 2 2 3" xfId="9990" xr:uid="{5F31C150-B344-4C23-A987-C858D64F346B}"/>
    <cellStyle name="Comma 53 2 3" xfId="5027" xr:uid="{F794BB5F-EE3A-4518-AE01-8946DF0018C0}"/>
    <cellStyle name="Comma 53 2 4" xfId="8323" xr:uid="{BA6B135C-8F40-488A-B330-61AEA3CB127E}"/>
    <cellStyle name="Comma 53 3" xfId="2651" xr:uid="{EB12601D-A6FD-4B38-8B89-BF648FABBE33}"/>
    <cellStyle name="Comma 53 3 2" xfId="5944" xr:uid="{CFB0B8F0-5946-4C81-9391-05460AB4C15B}"/>
    <cellStyle name="Comma 53 3 3" xfId="9240" xr:uid="{5EC5C05F-9258-4BB8-BC96-61F366BA47F2}"/>
    <cellStyle name="Comma 53 4" xfId="4277" xr:uid="{4E270D54-C3FB-4B0D-A8D9-9851D5EA8916}"/>
    <cellStyle name="Comma 53 5" xfId="7571" xr:uid="{A0DF6B7C-6BD9-4FAA-AE7F-EA59E740560B}"/>
    <cellStyle name="Comma 54" xfId="865" xr:uid="{2EB546C4-5043-448F-8A0C-8D9EC66F8842}"/>
    <cellStyle name="Comma 54 2" xfId="1704" xr:uid="{98B601DA-9BD0-4BF7-9E27-35CA98EB78A1}"/>
    <cellStyle name="Comma 54 2 2" xfId="3423" xr:uid="{93896806-F705-4ABA-962A-8E74B2D9A26C}"/>
    <cellStyle name="Comma 54 2 2 2" xfId="6716" xr:uid="{E86C66F6-F9D3-4F9D-8707-B4618EA42721}"/>
    <cellStyle name="Comma 54 2 2 3" xfId="10012" xr:uid="{9C7D23D5-56E6-4C31-881D-6944CEABE571}"/>
    <cellStyle name="Comma 54 2 3" xfId="5049" xr:uid="{E4EEF7C6-B74F-4B63-B89B-84A1A304322F}"/>
    <cellStyle name="Comma 54 2 4" xfId="8345" xr:uid="{7B136B5C-7885-434D-8AD4-6C37D477403C}"/>
    <cellStyle name="Comma 54 3" xfId="2646" xr:uid="{D0D8C858-E960-4956-A8F7-D8A1DB95B7D8}"/>
    <cellStyle name="Comma 54 3 2" xfId="5939" xr:uid="{02BCEA1D-5C69-4939-9D00-25B5AA29C6CE}"/>
    <cellStyle name="Comma 54 3 3" xfId="9235" xr:uid="{5BC45FA2-E7A9-447E-974E-1331A157E69F}"/>
    <cellStyle name="Comma 54 4" xfId="4272" xr:uid="{2F03EC14-AA05-4417-AE16-10ABA07AA46F}"/>
    <cellStyle name="Comma 54 5" xfId="7566" xr:uid="{1994BED2-1B69-43C4-B811-68CDB6DB4B1F}"/>
    <cellStyle name="Comma 55" xfId="871" xr:uid="{46281DA2-31E6-41B3-8B3B-56CE8F06AD97}"/>
    <cellStyle name="Comma 55 2" xfId="1719" xr:uid="{3333C54C-A65A-4016-BAEF-732CFD949FE3}"/>
    <cellStyle name="Comma 55 2 2" xfId="3438" xr:uid="{01E66654-314E-4156-A3AC-2BFF92F8DCEA}"/>
    <cellStyle name="Comma 55 2 2 2" xfId="6731" xr:uid="{5222E049-7FE3-4C4B-8EFF-5EF4FE11C4ED}"/>
    <cellStyle name="Comma 55 2 2 3" xfId="10027" xr:uid="{D67CD9D1-E224-4316-A79B-2BAB812372F4}"/>
    <cellStyle name="Comma 55 2 3" xfId="5064" xr:uid="{A1D33E24-94C4-4549-B59B-0F4345180D9A}"/>
    <cellStyle name="Comma 55 2 4" xfId="8360" xr:uid="{C2DFE004-7A12-4CB6-B428-E8E727CDD10C}"/>
    <cellStyle name="Comma 55 3" xfId="2652" xr:uid="{4C6696D5-F231-4A79-8AAB-F179C951869C}"/>
    <cellStyle name="Comma 55 3 2" xfId="5945" xr:uid="{B318940C-821D-4626-BD02-865AB3919651}"/>
    <cellStyle name="Comma 55 3 3" xfId="9241" xr:uid="{9DD088CC-2720-446E-8147-744111482379}"/>
    <cellStyle name="Comma 55 4" xfId="4278" xr:uid="{5AC0B8E0-1092-4C61-9C63-74FC08584ABA}"/>
    <cellStyle name="Comma 55 5" xfId="7572" xr:uid="{121EBF47-11DF-4872-9241-E9A60CF7F208}"/>
    <cellStyle name="Comma 56" xfId="864" xr:uid="{22C8C852-9E14-4585-B12B-F2B063A36692}"/>
    <cellStyle name="Comma 56 2" xfId="1734" xr:uid="{D64D4E10-D727-449C-B758-F5D1359EFEE3}"/>
    <cellStyle name="Comma 56 2 2" xfId="3453" xr:uid="{F1168728-8F04-4424-8699-03F7FF455FDE}"/>
    <cellStyle name="Comma 56 2 2 2" xfId="6746" xr:uid="{3700A769-04E2-4D1D-9715-8DC27CF03FA5}"/>
    <cellStyle name="Comma 56 2 2 3" xfId="10042" xr:uid="{16C5A248-8E8C-486E-AD72-A089EA65D89A}"/>
    <cellStyle name="Comma 56 2 3" xfId="5079" xr:uid="{32D38BF6-E937-4631-93B7-CA9D676EFB71}"/>
    <cellStyle name="Comma 56 2 4" xfId="8375" xr:uid="{2C00D50F-207C-4B68-AEB5-2222F7EC774E}"/>
    <cellStyle name="Comma 56 3" xfId="2645" xr:uid="{520C67ED-82A4-4FD4-A9CA-727F5468BEC9}"/>
    <cellStyle name="Comma 56 3 2" xfId="5938" xr:uid="{A0814BF8-91B0-4D6C-947F-2C8F544B5118}"/>
    <cellStyle name="Comma 56 3 3" xfId="9234" xr:uid="{A5364A3D-D080-4AEF-9356-E618F201969F}"/>
    <cellStyle name="Comma 56 4" xfId="4271" xr:uid="{021A7620-DFF4-4AA6-8D5E-B4706D53E16A}"/>
    <cellStyle name="Comma 56 5" xfId="7565" xr:uid="{8B2F3660-FE82-499D-AA2A-BE909F699B18}"/>
    <cellStyle name="Comma 57" xfId="873" xr:uid="{302420C7-F9C6-404C-955B-D3A3670EF175}"/>
    <cellStyle name="Comma 57 2" xfId="1749" xr:uid="{03E84E2B-76E7-4C77-A130-BF45F6A72985}"/>
    <cellStyle name="Comma 57 2 2" xfId="3468" xr:uid="{3BDB319C-5543-476A-B3A7-9052687DF160}"/>
    <cellStyle name="Comma 57 2 2 2" xfId="6761" xr:uid="{4F5D9AD8-1D20-450F-969D-AB492796E0C1}"/>
    <cellStyle name="Comma 57 2 2 3" xfId="10057" xr:uid="{13660804-328C-4121-A2B0-4A37F6090704}"/>
    <cellStyle name="Comma 57 2 3" xfId="5094" xr:uid="{651FB030-B3C2-43E5-9D92-3B89C63532AE}"/>
    <cellStyle name="Comma 57 2 4" xfId="8390" xr:uid="{95463CAF-CA25-468D-81DB-CCDF0A70F345}"/>
    <cellStyle name="Comma 57 3" xfId="2654" xr:uid="{C811C944-23C8-44DD-90FD-A241C143EA03}"/>
    <cellStyle name="Comma 57 3 2" xfId="5947" xr:uid="{7DF80112-51EF-47C1-B66C-EEE6CBE40560}"/>
    <cellStyle name="Comma 57 3 3" xfId="9243" xr:uid="{B1F18DFE-922D-4655-BF33-AC7BAD76C7AE}"/>
    <cellStyle name="Comma 57 4" xfId="4280" xr:uid="{C0F24EB2-6291-4211-AEAA-4BCE97C31164}"/>
    <cellStyle name="Comma 57 5" xfId="7574" xr:uid="{CE669336-7056-4492-B10A-7EED44119281}"/>
    <cellStyle name="Comma 58" xfId="909" xr:uid="{883949E3-FAA7-42AA-84CC-D1BC5117EBF2}"/>
    <cellStyle name="Comma 58 2" xfId="1764" xr:uid="{DF069E70-FBB8-4F62-891E-E998E65C7FBD}"/>
    <cellStyle name="Comma 58 2 2" xfId="3483" xr:uid="{A01603C6-C21F-4952-9F6C-99216286B5B8}"/>
    <cellStyle name="Comma 58 2 2 2" xfId="6776" xr:uid="{836031BD-610D-454F-928F-822E565BCCD5}"/>
    <cellStyle name="Comma 58 2 2 3" xfId="10072" xr:uid="{73F67AFA-F91E-4646-A26E-ED90BA4800A9}"/>
    <cellStyle name="Comma 58 2 3" xfId="5109" xr:uid="{76066022-928E-4233-9F1E-A409120351E6}"/>
    <cellStyle name="Comma 58 2 4" xfId="8405" xr:uid="{399FE1DA-1150-4447-A18B-3857AA63B7F3}"/>
    <cellStyle name="Comma 58 3" xfId="2689" xr:uid="{57332510-E530-4A35-A0C4-339F1FD9DB9B}"/>
    <cellStyle name="Comma 58 3 2" xfId="5982" xr:uid="{CA9525D8-0A85-449F-9FB0-3A5A6E62EF1F}"/>
    <cellStyle name="Comma 58 3 3" xfId="9278" xr:uid="{890A38AF-4959-4596-9A42-3D32636F60F1}"/>
    <cellStyle name="Comma 58 4" xfId="4315" xr:uid="{9197849B-7C6C-4BFE-A99C-E7CAA2CAD966}"/>
    <cellStyle name="Comma 58 5" xfId="7609" xr:uid="{70540D11-467B-4435-89C9-EC977BDA0BC6}"/>
    <cellStyle name="Comma 59" xfId="913" xr:uid="{7BBB817C-CB6E-4CA1-AB10-619FC515E783}"/>
    <cellStyle name="Comma 59 2" xfId="1789" xr:uid="{6442EF35-6E8C-46A7-8135-28849263334D}"/>
    <cellStyle name="Comma 59 2 2" xfId="3505" xr:uid="{4DFA0856-E8BE-4239-8D3B-961D1AA1EDE2}"/>
    <cellStyle name="Comma 59 2 2 2" xfId="6798" xr:uid="{DC7F8F1B-FA03-4D88-8A49-FCA417BA7988}"/>
    <cellStyle name="Comma 59 2 2 3" xfId="10094" xr:uid="{54BE4A1F-DBAD-4D2D-842C-74169BF219BC}"/>
    <cellStyle name="Comma 59 2 3" xfId="5131" xr:uid="{522B8220-1CED-4574-A8AA-0BEA28B85926}"/>
    <cellStyle name="Comma 59 2 4" xfId="8427" xr:uid="{08A5D0ED-B60F-4256-9D33-BBCDFB30411D}"/>
    <cellStyle name="Comma 59 3" xfId="2693" xr:uid="{2D1551F3-1F5A-499B-86E9-8A75AE1AA1B6}"/>
    <cellStyle name="Comma 59 3 2" xfId="5986" xr:uid="{E9E9E54F-9908-4D1C-8FB5-C252848CEECA}"/>
    <cellStyle name="Comma 59 3 3" xfId="9282" xr:uid="{3F1A263E-E1D9-4DAF-A8A4-BEFAE867DCF9}"/>
    <cellStyle name="Comma 59 4" xfId="4319" xr:uid="{3206C8AB-79E2-488B-80F0-623EAD3A0FAC}"/>
    <cellStyle name="Comma 59 5" xfId="7613" xr:uid="{C6CD034F-CC2A-451E-B6E9-025703301929}"/>
    <cellStyle name="Comma 6" xfId="187" xr:uid="{9FE2CC0A-00BE-46B0-9D31-FCF567543931}"/>
    <cellStyle name="Comma 6 2" xfId="188" xr:uid="{E19D34B4-886E-44EF-B2F1-413119EBC0EE}"/>
    <cellStyle name="Comma 60" xfId="908" xr:uid="{55BC5F90-E71C-476B-BB8C-BE3C4445CF1A}"/>
    <cellStyle name="Comma 60 2" xfId="1804" xr:uid="{EE86FDC2-DEC3-43A1-BB78-4186949C0176}"/>
    <cellStyle name="Comma 60 2 2" xfId="3520" xr:uid="{19DE236C-43BF-4F6F-B5E4-2176DC32F382}"/>
    <cellStyle name="Comma 60 2 2 2" xfId="6813" xr:uid="{B234C6F0-E6C6-435B-B4B7-16268F497890}"/>
    <cellStyle name="Comma 60 2 2 3" xfId="10109" xr:uid="{16C06A0B-D4DB-41E6-8670-41980C97299B}"/>
    <cellStyle name="Comma 60 2 3" xfId="5146" xr:uid="{CFD1B407-FF52-4B9B-BCE7-E1DF5FAF52B0}"/>
    <cellStyle name="Comma 60 2 4" xfId="8442" xr:uid="{6F3156E1-B2B0-40B4-9A31-E47EAEC74D00}"/>
    <cellStyle name="Comma 60 3" xfId="2688" xr:uid="{4AACB0FC-9BA4-4973-924F-A65538FEA8A1}"/>
    <cellStyle name="Comma 60 3 2" xfId="5981" xr:uid="{6DC4BC2F-193D-47D4-ABB5-6B1AE367E9A1}"/>
    <cellStyle name="Comma 60 3 3" xfId="9277" xr:uid="{2EB88046-7AEA-4AA9-9A38-755FA11352F2}"/>
    <cellStyle name="Comma 60 4" xfId="4314" xr:uid="{34A3F454-DF46-43D0-9441-7983F2B0E1B8}"/>
    <cellStyle name="Comma 60 5" xfId="7608" xr:uid="{6FA4906D-84F3-4D78-958F-C8EAA59E11EC}"/>
    <cellStyle name="Comma 61" xfId="945" xr:uid="{4252CDAF-C847-43A2-B917-679B99411499}"/>
    <cellStyle name="Comma 61 2" xfId="1822" xr:uid="{523016BE-0E25-48DC-BB6D-8DC058BFF0F7}"/>
    <cellStyle name="Comma 61 2 2" xfId="3535" xr:uid="{EC010C88-F14F-424E-AC86-E18D3BFD992A}"/>
    <cellStyle name="Comma 61 2 2 2" xfId="6828" xr:uid="{020ACE3C-2500-43B1-822E-90FEE2318135}"/>
    <cellStyle name="Comma 61 2 2 3" xfId="10124" xr:uid="{73C11EF7-B6D3-4B6F-848A-9F155C9B7595}"/>
    <cellStyle name="Comma 61 2 3" xfId="5161" xr:uid="{F60635BE-3962-466C-8CF6-E8A338B9C268}"/>
    <cellStyle name="Comma 61 2 4" xfId="8457" xr:uid="{32F5BD24-39AC-40A7-B8B3-994CF53D5CF7}"/>
    <cellStyle name="Comma 61 3" xfId="2725" xr:uid="{A72D4ED0-C168-4C75-B6C5-4EE16700E8EC}"/>
    <cellStyle name="Comma 61 3 2" xfId="6018" xr:uid="{80CB89B2-5CA2-4BCC-B730-60EBA91AD734}"/>
    <cellStyle name="Comma 61 3 3" xfId="9314" xr:uid="{0BEE7632-2BEA-4CF0-B745-15E9638921ED}"/>
    <cellStyle name="Comma 61 4" xfId="4351" xr:uid="{2AE4467E-AB3A-4177-B98F-DAE19A34E6D2}"/>
    <cellStyle name="Comma 61 5" xfId="7645" xr:uid="{F87F9742-3DBB-406A-A70E-F5E5B0627173}"/>
    <cellStyle name="Comma 62" xfId="949" xr:uid="{35ECE806-26A5-4C86-AFB4-245BEDB6482D}"/>
    <cellStyle name="Comma 62 2" xfId="1837" xr:uid="{DDD0CA0D-8ACF-4FA1-86F2-C518EA9DEB35}"/>
    <cellStyle name="Comma 62 2 2" xfId="3550" xr:uid="{D855B2EA-8F99-4591-B7C6-86660F0D6240}"/>
    <cellStyle name="Comma 62 2 2 2" xfId="6843" xr:uid="{EE294A9A-25F5-4973-834D-8283A381D15B}"/>
    <cellStyle name="Comma 62 2 2 3" xfId="10139" xr:uid="{FCA258C7-C0E0-42EF-B135-5638308C4660}"/>
    <cellStyle name="Comma 62 2 3" xfId="5176" xr:uid="{6B477183-D84C-42A3-B754-3D6A54787B4E}"/>
    <cellStyle name="Comma 62 2 4" xfId="8472" xr:uid="{2EA9D73B-8675-4BC7-B9AC-B9C28D046E8D}"/>
    <cellStyle name="Comma 62 3" xfId="2729" xr:uid="{B7475B30-5311-4488-97EA-9254DB925EAA}"/>
    <cellStyle name="Comma 62 3 2" xfId="6022" xr:uid="{CC366D10-FC99-4FA0-A222-5C79578EAF23}"/>
    <cellStyle name="Comma 62 3 3" xfId="9318" xr:uid="{24A274E7-CCAF-4215-8071-C926E7374BC9}"/>
    <cellStyle name="Comma 62 4" xfId="4355" xr:uid="{EC87F289-6722-4932-AB02-2335011E2C86}"/>
    <cellStyle name="Comma 62 5" xfId="7649" xr:uid="{021876F5-0B39-42BF-B4F6-AEF1355667E2}"/>
    <cellStyle name="Comma 63" xfId="1859" xr:uid="{6C86DE3E-8AB9-4276-96C3-26E1756BEA2A}"/>
    <cellStyle name="Comma 63 2" xfId="3572" xr:uid="{B452F068-28F6-44AC-AFD0-5DEA5F869C8B}"/>
    <cellStyle name="Comma 63 2 2" xfId="6865" xr:uid="{F7074E90-B042-4943-B3F9-6AE572704A4D}"/>
    <cellStyle name="Comma 63 2 3" xfId="10161" xr:uid="{16762DC9-FC6A-4D3A-9523-66DD1A71C9C9}"/>
    <cellStyle name="Comma 63 3" xfId="5198" xr:uid="{EC07C6E7-D02D-4C0B-9F04-12BD34A18F74}"/>
    <cellStyle name="Comma 63 4" xfId="8494" xr:uid="{CC74B0DA-0D3E-4F09-9659-E848A5A51DED}"/>
    <cellStyle name="Comma 64" xfId="1874" xr:uid="{F456B373-2FA9-44B0-AA9A-AB05FB701E00}"/>
    <cellStyle name="Comma 64 2" xfId="3587" xr:uid="{24AF81A9-05F0-4FCD-AF48-75F37BA816D7}"/>
    <cellStyle name="Comma 64 2 2" xfId="6880" xr:uid="{F0300864-FD37-49FA-B758-04D0A1127B9E}"/>
    <cellStyle name="Comma 64 2 3" xfId="10176" xr:uid="{E7C333F8-23FA-498F-8D50-473629A1A505}"/>
    <cellStyle name="Comma 64 3" xfId="5213" xr:uid="{014AC8E9-8EF2-412D-A023-5AAEE70E9896}"/>
    <cellStyle name="Comma 64 4" xfId="8509" xr:uid="{A6E745DB-4F42-43EE-8BC9-208548E9DB8A}"/>
    <cellStyle name="Comma 65" xfId="1892" xr:uid="{3259C0E1-D7C3-401C-958A-E0D1B27277A9}"/>
    <cellStyle name="Comma 65 2" xfId="3602" xr:uid="{07C82D4C-41F8-456C-AE2A-4B8460BCA503}"/>
    <cellStyle name="Comma 65 2 2" xfId="6895" xr:uid="{9A32725D-3A75-42EB-A8FB-949CB5869650}"/>
    <cellStyle name="Comma 65 2 3" xfId="10191" xr:uid="{D9B5C810-FED1-4DDD-A6B0-E1EC46C61A10}"/>
    <cellStyle name="Comma 65 3" xfId="5228" xr:uid="{CA4EC003-B366-444B-9D81-1B561F1D6393}"/>
    <cellStyle name="Comma 65 4" xfId="8524" xr:uid="{4F956869-B3CF-49D2-B827-49AF76A3D098}"/>
    <cellStyle name="Comma 66" xfId="1907" xr:uid="{371455BB-3EED-4127-A1CF-6C8B02D43522}"/>
    <cellStyle name="Comma 66 2" xfId="3617" xr:uid="{38AACD57-2705-4829-88F0-7DB46A573187}"/>
    <cellStyle name="Comma 66 2 2" xfId="6910" xr:uid="{1C4C6C4F-2435-47FE-AED5-63AF26235E30}"/>
    <cellStyle name="Comma 66 2 3" xfId="10206" xr:uid="{3E0ED3EB-CC39-42D9-9657-62BABAC0EB57}"/>
    <cellStyle name="Comma 66 3" xfId="5243" xr:uid="{D3BD9ED3-7ADC-47F8-A1FD-5C8A0236FA4E}"/>
    <cellStyle name="Comma 66 4" xfId="8539" xr:uid="{CE9470F5-7DED-4AEF-A38E-43AB57953161}"/>
    <cellStyle name="Comma 67" xfId="1929" xr:uid="{4B3C7534-94B9-41E7-B43E-48D38896289F}"/>
    <cellStyle name="Comma 68" xfId="1952" xr:uid="{AC0B3010-17D9-425D-9D49-39140E76E8C6}"/>
    <cellStyle name="Comma 69" xfId="1975" xr:uid="{45FAC3D4-D3B4-4FA0-97BF-785456E70203}"/>
    <cellStyle name="Comma 69 2" xfId="3677" xr:uid="{E7F178D9-7F9A-4538-8D41-7338A87AB1D9}"/>
    <cellStyle name="Comma 69 2 2" xfId="6970" xr:uid="{B1115DA1-C503-4562-ADF3-576B3C6AB070}"/>
    <cellStyle name="Comma 69 2 3" xfId="10266" xr:uid="{73FFF570-A75A-4B8F-A915-7C7241D98293}"/>
    <cellStyle name="Comma 69 3" xfId="5303" xr:uid="{FAAE7D6A-8CE2-487A-95C3-EFB47EABD439}"/>
    <cellStyle name="Comma 69 4" xfId="8599" xr:uid="{C2DF5BA2-7F7F-48EE-90E3-73EB2950D496}"/>
    <cellStyle name="Comma 7" xfId="189" xr:uid="{0B38640C-580E-465C-9E92-4F417071B90C}"/>
    <cellStyle name="Comma 7 2" xfId="190" xr:uid="{57CA897F-733D-4A27-8CFE-6A3A62509AE0}"/>
    <cellStyle name="Comma 70" xfId="1992" xr:uid="{A5A2693B-0C7B-4AFD-B0D3-BCA1BF145C05}"/>
    <cellStyle name="Comma 70 2" xfId="3692" xr:uid="{5A9AF792-7470-4F72-ABAC-5BF429EC6DE0}"/>
    <cellStyle name="Comma 70 2 2" xfId="6985" xr:uid="{7896F973-9423-498D-9765-964390C102C8}"/>
    <cellStyle name="Comma 70 2 3" xfId="10281" xr:uid="{C503FA3E-7D54-4F70-A548-41EA14201EBD}"/>
    <cellStyle name="Comma 70 3" xfId="5318" xr:uid="{9BA8023D-04AE-4330-9BE1-7247856A07E3}"/>
    <cellStyle name="Comma 70 4" xfId="8614" xr:uid="{050E6FE7-FFCD-4D50-9E22-267313138E2D}"/>
    <cellStyle name="Comma 71" xfId="2007" xr:uid="{32927F2D-2DE3-4D45-BB22-B74E4554E681}"/>
    <cellStyle name="Comma 72" xfId="2028" xr:uid="{667C6B08-2850-4FAB-B155-723320A89BE9}"/>
    <cellStyle name="Comma 72 2" xfId="3726" xr:uid="{DCB3B391-C2EF-4469-A880-8C5221F6EABB}"/>
    <cellStyle name="Comma 72 2 2" xfId="7019" xr:uid="{5D74690C-B52E-42FA-9196-6052FBCCFBAE}"/>
    <cellStyle name="Comma 72 2 3" xfId="10315" xr:uid="{0DBD5061-255A-40D6-97F0-146C38B79066}"/>
    <cellStyle name="Comma 72 3" xfId="5352" xr:uid="{50436D1A-00B8-4DEE-88AA-D7D35DA405DC}"/>
    <cellStyle name="Comma 72 4" xfId="8648" xr:uid="{822D4019-7D66-4BE8-BBF8-D4A3893E9F88}"/>
    <cellStyle name="Comma 73" xfId="2043" xr:uid="{6F1F494D-FE69-4777-98B4-18E65EC45738}"/>
    <cellStyle name="Comma 73 2" xfId="3741" xr:uid="{2C38144D-E0A9-4762-B214-F967142EFFCC}"/>
    <cellStyle name="Comma 73 2 2" xfId="7034" xr:uid="{29C26DC1-77ED-413B-999F-C17F7FFFE8F8}"/>
    <cellStyle name="Comma 73 2 3" xfId="10330" xr:uid="{4A143192-2C4D-49AD-805C-1F3FB2BA28D1}"/>
    <cellStyle name="Comma 73 3" xfId="5367" xr:uid="{F7F6A159-7A1F-4A42-8ADE-E2BF742977DF}"/>
    <cellStyle name="Comma 73 4" xfId="8663" xr:uid="{5574DACF-AFCB-4BAE-BA29-D22E7607381F}"/>
    <cellStyle name="Comma 74" xfId="995" xr:uid="{2F27612A-2FD1-42B9-AAB5-5BDD2364EF3A}"/>
    <cellStyle name="Comma 75" xfId="1029" xr:uid="{3B7CAA35-75B7-4C88-BD79-8E2EB64CDCD7}"/>
    <cellStyle name="Comma 75 2" xfId="2770" xr:uid="{FB405670-0103-43FA-BABF-DAE692102CE2}"/>
    <cellStyle name="Comma 75 2 2" xfId="6063" xr:uid="{FD4F14F1-D615-46A3-B222-155E575AE2C9}"/>
    <cellStyle name="Comma 75 2 3" xfId="9359" xr:uid="{E436CA4B-0418-4D2C-8510-1E3F71A73982}"/>
    <cellStyle name="Comma 75 3" xfId="4396" xr:uid="{EFBCE049-997D-4E14-82DE-DCEC6C3CA050}"/>
    <cellStyle name="Comma 75 4" xfId="7691" xr:uid="{4D3D1F73-E309-407D-9C78-6C262CA67254}"/>
    <cellStyle name="Comma 76" xfId="2065" xr:uid="{D3791DEE-2473-4B70-9107-5EDAE8635B12}"/>
    <cellStyle name="Comma 76 2" xfId="3763" xr:uid="{C9CC0AC0-64DF-4C89-9BB2-25547C3266C9}"/>
    <cellStyle name="Comma 76 2 2" xfId="7056" xr:uid="{8E4A0E8E-2A1C-42EC-B9E4-34C808AAC9ED}"/>
    <cellStyle name="Comma 76 2 3" xfId="10352" xr:uid="{1F85568D-6C5D-4144-A68B-7194C6904883}"/>
    <cellStyle name="Comma 76 3" xfId="5389" xr:uid="{3DA75EA0-8B1A-4132-883E-4CF4C02BAB2F}"/>
    <cellStyle name="Comma 76 4" xfId="8685" xr:uid="{7AA4A1CD-90F4-4ABA-AA82-4D6E75C52E29}"/>
    <cellStyle name="Comma 77" xfId="1159" xr:uid="{A865703D-C6F1-4E77-86B2-B7E90D9B99F3}"/>
    <cellStyle name="Comma 77 2" xfId="2895" xr:uid="{454874F3-D582-4F6D-80E0-65C73FB54CC8}"/>
    <cellStyle name="Comma 77 2 2" xfId="6188" xr:uid="{BB974614-10F6-43A7-B729-7718E35E8AB2}"/>
    <cellStyle name="Comma 77 2 3" xfId="9484" xr:uid="{8DBEE415-DBF3-48A8-AC53-17251E4A5707}"/>
    <cellStyle name="Comma 77 3" xfId="4521" xr:uid="{1B8734BF-1A7E-49F7-9918-D2695147727F}"/>
    <cellStyle name="Comma 77 4" xfId="7816" xr:uid="{EC9A5D88-C34E-49FE-9CAE-5CCE5B838021}"/>
    <cellStyle name="Comma 78" xfId="2067" xr:uid="{92DC4A95-34DE-4584-9130-BB748DF8A9DD}"/>
    <cellStyle name="Comma 78 2" xfId="3765" xr:uid="{65AD5B79-1F28-4CF5-BDF1-60C75238D5C7}"/>
    <cellStyle name="Comma 78 2 2" xfId="7058" xr:uid="{D8141063-5905-43A2-8109-2C21EF358155}"/>
    <cellStyle name="Comma 78 2 3" xfId="10354" xr:uid="{DA59BF38-DC78-4DE3-ADC9-DC04D0B41F9B}"/>
    <cellStyle name="Comma 78 3" xfId="5391" xr:uid="{89B54766-B092-4854-A924-B486B12BF455}"/>
    <cellStyle name="Comma 78 4" xfId="8687" xr:uid="{1FEB4BFF-86A4-4E41-8DA7-7C542AFC6484}"/>
    <cellStyle name="Comma 79" xfId="2098" xr:uid="{B2CA0EAC-B7AB-49D0-8E2F-B003286BAA88}"/>
    <cellStyle name="Comma 79 2" xfId="5421" xr:uid="{D11B25E9-1DB4-410C-8AD7-327D9633F120}"/>
    <cellStyle name="Comma 79 3" xfId="8717" xr:uid="{98B3E327-5577-4716-BE85-D86CACB7873C}"/>
    <cellStyle name="Comma 8" xfId="191" xr:uid="{6BF7A4E6-1F35-4EA5-B19A-E2D1D7BCAAAE}"/>
    <cellStyle name="Comma 8 2" xfId="192" xr:uid="{83DBC0C6-0296-45C0-8E29-131F16F5F40D}"/>
    <cellStyle name="Comma 80" xfId="2102" xr:uid="{4566D321-2B35-4A5F-B2ED-0908DF3CA978}"/>
    <cellStyle name="Comma 80 2" xfId="5425" xr:uid="{21A7B682-FBF7-4489-92F3-D0BC7D6BE8B6}"/>
    <cellStyle name="Comma 80 3" xfId="8721" xr:uid="{44C4F9D8-0B70-4E65-A830-0B91CA925D5C}"/>
    <cellStyle name="Comma 81" xfId="2097" xr:uid="{4ED4DF2B-6554-498A-BA64-163854B64A95}"/>
    <cellStyle name="Comma 81 2" xfId="5420" xr:uid="{ACA3CFF8-4738-4AFC-95D5-CC3E3F584F64}"/>
    <cellStyle name="Comma 81 3" xfId="8716" xr:uid="{C829E9E3-03CA-499F-A8F8-E2B5E3BD9D0F}"/>
    <cellStyle name="Comma 82" xfId="2104" xr:uid="{8E13A6EA-37A7-4AA5-95AC-C7C5B817B941}"/>
    <cellStyle name="Comma 82 2" xfId="5427" xr:uid="{DD5CD20F-3C5E-4561-8452-09C4D846BC4E}"/>
    <cellStyle name="Comma 82 3" xfId="8723" xr:uid="{B32E938D-20EB-436E-94B0-FEEF7BC25850}"/>
    <cellStyle name="Comma 83" xfId="2114" xr:uid="{927B2A9E-FFE7-4700-AEFA-98978A38534D}"/>
    <cellStyle name="Comma 84" xfId="2127" xr:uid="{403E1F0A-52AB-4917-B0EB-4920E79008B6}"/>
    <cellStyle name="Comma 85" xfId="2130" xr:uid="{0A5658BF-9B30-4551-A789-CE1B31E04D7E}"/>
    <cellStyle name="Comma 86" xfId="2128" xr:uid="{5B057F84-27BD-471A-BAA4-81F191A571BB}"/>
    <cellStyle name="Comma 87" xfId="2131" xr:uid="{F03AE36B-B2E2-4105-8F82-006B8545488D}"/>
    <cellStyle name="Comma 88" xfId="2133" xr:uid="{8B8231D0-71C6-439C-8D09-93FC8C967CD1}"/>
    <cellStyle name="Comma 89" xfId="2135" xr:uid="{1A5852A9-E3D3-4D89-B294-63857BF85BDE}"/>
    <cellStyle name="Comma 9" xfId="193" xr:uid="{3A4E9FAC-E8E3-47D9-8171-93CC47B9B469}"/>
    <cellStyle name="Comma 9 10" xfId="1766" xr:uid="{74748506-9FD7-4370-98D2-31CDB9772DC1}"/>
    <cellStyle name="Comma 9 10 2" xfId="3484" xr:uid="{91AE1FC7-A040-424B-A790-233A1B219C9D}"/>
    <cellStyle name="Comma 9 10 2 2" xfId="6777" xr:uid="{11106C17-B38E-4F4C-A1A2-7082CE026AF4}"/>
    <cellStyle name="Comma 9 10 2 3" xfId="10073" xr:uid="{AFD5752E-503D-4DB6-AA46-7912F75FF69D}"/>
    <cellStyle name="Comma 9 10 3" xfId="5110" xr:uid="{22039451-D694-4595-A559-765CC959DC02}"/>
    <cellStyle name="Comma 9 10 4" xfId="8406" xr:uid="{E9C40AE1-8694-4323-89FA-3AA771F80474}"/>
    <cellStyle name="Comma 9 11" xfId="1838" xr:uid="{0B54B97C-C948-4EEA-97E0-98FC08174922}"/>
    <cellStyle name="Comma 9 11 2" xfId="3551" xr:uid="{D3CCB4FE-DAC1-49E0-89A1-60C0B61DC767}"/>
    <cellStyle name="Comma 9 11 2 2" xfId="6844" xr:uid="{D5CF6520-2733-47FB-8A90-959747AA71DE}"/>
    <cellStyle name="Comma 9 11 2 3" xfId="10140" xr:uid="{EDCC3EC1-3B0E-4AC9-A08F-E0E45E0B4FD1}"/>
    <cellStyle name="Comma 9 11 3" xfId="5177" xr:uid="{BCA26BCD-2AFA-4962-884B-E46B7D3ED6E0}"/>
    <cellStyle name="Comma 9 11 4" xfId="8473" xr:uid="{7C3B7968-CBC1-482C-A9B9-49B89EE1B72D}"/>
    <cellStyle name="Comma 9 12" xfId="1908" xr:uid="{95261991-76D6-493F-9AC5-803E3FB51165}"/>
    <cellStyle name="Comma 9 12 2" xfId="3618" xr:uid="{7D2E9507-973E-421B-9101-394053BB1A01}"/>
    <cellStyle name="Comma 9 12 2 2" xfId="6911" xr:uid="{B8A44DF2-986B-4736-80FE-88BEE4B608B0}"/>
    <cellStyle name="Comma 9 12 2 3" xfId="10207" xr:uid="{B81BF3D4-5766-4495-83EA-30F1B33CACED}"/>
    <cellStyle name="Comma 9 12 3" xfId="5244" xr:uid="{D74C9A74-746D-4F84-A737-716903E8505F}"/>
    <cellStyle name="Comma 9 12 4" xfId="8540" xr:uid="{ADE6ECB0-6F85-431A-B0E0-37250F4C4221}"/>
    <cellStyle name="Comma 9 13" xfId="1932" xr:uid="{B673B5DB-5F6B-44C6-B0F7-C2EF9227E7D6}"/>
    <cellStyle name="Comma 9 13 2" xfId="3639" xr:uid="{99BAA9E3-3616-4C76-AEC5-15E6DA8C63F2}"/>
    <cellStyle name="Comma 9 13 2 2" xfId="6932" xr:uid="{81FA6D83-6D73-4840-98B5-8C9982431CDB}"/>
    <cellStyle name="Comma 9 13 2 3" xfId="10228" xr:uid="{3184755E-510B-4CB6-B26B-E611E1BE9375}"/>
    <cellStyle name="Comma 9 13 3" xfId="5265" xr:uid="{6A663458-A6D5-4CBD-AA5B-9EACB51DE0E5}"/>
    <cellStyle name="Comma 9 13 4" xfId="8561" xr:uid="{983ED395-7C9F-4F7A-9566-1DEFC62AF68D}"/>
    <cellStyle name="Comma 9 14" xfId="1955" xr:uid="{5F839BF4-9DDB-4404-836E-BB9B8D00CF60}"/>
    <cellStyle name="Comma 9 14 2" xfId="3658" xr:uid="{1C447F3C-05DD-46E7-BE39-D900C953D2AB}"/>
    <cellStyle name="Comma 9 14 2 2" xfId="6951" xr:uid="{21D69539-81F5-40A0-A44F-D292DEC69EE2}"/>
    <cellStyle name="Comma 9 14 2 3" xfId="10247" xr:uid="{2F3D8530-A1A7-4D5D-93D9-2649E90E2A44}"/>
    <cellStyle name="Comma 9 14 3" xfId="5284" xr:uid="{B7DF0A93-C855-4C46-9B78-EFBBB84C3675}"/>
    <cellStyle name="Comma 9 14 4" xfId="8580" xr:uid="{D87BC482-766E-470D-B885-C50E347E7309}"/>
    <cellStyle name="Comma 9 15" xfId="2009" xr:uid="{5BAC00A9-33EC-4B09-89D7-7C4CA2A38A4B}"/>
    <cellStyle name="Comma 9 15 2" xfId="3707" xr:uid="{43E4F7C6-9EA5-41D6-81B0-1E1F1797171F}"/>
    <cellStyle name="Comma 9 15 2 2" xfId="7000" xr:uid="{DC9D1092-0B6D-41AA-9B95-522A9D4253AE}"/>
    <cellStyle name="Comma 9 15 2 3" xfId="10296" xr:uid="{14DD03D8-A40D-492A-B7CF-D0960F2D4B22}"/>
    <cellStyle name="Comma 9 15 3" xfId="5333" xr:uid="{449CA13F-13E6-4781-B8A7-B97663EFC6E8}"/>
    <cellStyle name="Comma 9 15 4" xfId="8629" xr:uid="{154FC926-6A9A-4377-9A78-723710CD7FBD}"/>
    <cellStyle name="Comma 9 16" xfId="2058" xr:uid="{733FC1DD-8AAC-40E8-93EA-29780822EF95}"/>
    <cellStyle name="Comma 9 16 2" xfId="3756" xr:uid="{51A3BF78-6812-4F32-A44F-088259F52631}"/>
    <cellStyle name="Comma 9 16 2 2" xfId="7049" xr:uid="{04F83427-EFA7-4091-BBE8-F376941EE8EC}"/>
    <cellStyle name="Comma 9 16 2 3" xfId="10345" xr:uid="{2E3D863A-135B-4133-93D3-5F638D10C908}"/>
    <cellStyle name="Comma 9 16 3" xfId="5382" xr:uid="{A0D795BA-DE13-41AA-BCBB-C5E805922946}"/>
    <cellStyle name="Comma 9 16 4" xfId="8678" xr:uid="{861D7326-B60A-4C6E-8FB6-442F74C0FA56}"/>
    <cellStyle name="Comma 9 17" xfId="1028" xr:uid="{BD97DA89-C3E2-4447-A407-DCAA0235F0A6}"/>
    <cellStyle name="Comma 9 17 2" xfId="2769" xr:uid="{2ED194C5-E963-4552-9CB8-539F4F5EDB5F}"/>
    <cellStyle name="Comma 9 17 2 2" xfId="6062" xr:uid="{E2249638-021B-46AF-9B45-45677430E72C}"/>
    <cellStyle name="Comma 9 17 2 3" xfId="9358" xr:uid="{FF500D2C-29E7-4B49-B411-ED57A8916854}"/>
    <cellStyle name="Comma 9 17 3" xfId="4395" xr:uid="{C3EF5AF1-C06B-4753-999A-6B74D7E641BB}"/>
    <cellStyle name="Comma 9 17 4" xfId="7690" xr:uid="{F4AB8B85-34C7-48BA-A706-CFFB5B3F3482}"/>
    <cellStyle name="Comma 9 2" xfId="194" xr:uid="{80012A12-AAE6-47E5-9D10-39B104D0A7B3}"/>
    <cellStyle name="Comma 9 3" xfId="195" xr:uid="{30FC963B-0C68-45FA-9C9A-E8092FB25094}"/>
    <cellStyle name="Comma 9 3 10" xfId="686" xr:uid="{511B33D0-DFA7-46B1-8915-2ECD8B4C239C}"/>
    <cellStyle name="Comma 9 3 10 2" xfId="2481" xr:uid="{17E7C38B-7976-40CD-82A4-03B9CB461F9A}"/>
    <cellStyle name="Comma 9 3 10 2 2" xfId="5774" xr:uid="{4FA37790-7704-4EFF-B0D9-2F3F23F57561}"/>
    <cellStyle name="Comma 9 3 10 2 3" xfId="9070" xr:uid="{1E24FC0A-4F9A-4AC2-8DDE-951331F8BE7E}"/>
    <cellStyle name="Comma 9 3 10 3" xfId="4108" xr:uid="{4B0BFCE7-B2D2-4D35-A181-01B17E34B5F7}"/>
    <cellStyle name="Comma 9 3 10 4" xfId="7401" xr:uid="{28332784-1485-4849-BCDE-02A3F872E0DD}"/>
    <cellStyle name="Comma 9 3 11" xfId="724" xr:uid="{57C63BCD-3C66-49BB-BD99-03FCD21D74D1}"/>
    <cellStyle name="Comma 9 3 11 2" xfId="2514" xr:uid="{6707F240-1709-4D72-A10E-87D6218B75C4}"/>
    <cellStyle name="Comma 9 3 11 2 2" xfId="5807" xr:uid="{1ACA7BBB-0365-476C-B71C-3A51AA32473D}"/>
    <cellStyle name="Comma 9 3 11 2 3" xfId="9103" xr:uid="{4257CCF0-3FAA-41C4-9DAE-3674052BABC1}"/>
    <cellStyle name="Comma 9 3 11 3" xfId="4141" xr:uid="{9FC28C1E-E88E-4F8D-9B58-4F2635AA2434}"/>
    <cellStyle name="Comma 9 3 11 4" xfId="7434" xr:uid="{DBE3D846-4ADA-4B59-A66F-B4CA0D7E48A2}"/>
    <cellStyle name="Comma 9 3 12" xfId="757" xr:uid="{6E72A94C-29CA-45E5-A88F-6DC1B81D16AB}"/>
    <cellStyle name="Comma 9 3 12 2" xfId="2547" xr:uid="{325728AE-FF1D-4A6B-99C4-CB49796CD953}"/>
    <cellStyle name="Comma 9 3 12 2 2" xfId="5840" xr:uid="{85AD1359-C9E3-495E-9AE8-201F9E611BE4}"/>
    <cellStyle name="Comma 9 3 12 2 3" xfId="9136" xr:uid="{C0FE932B-DFC7-4A94-BC5D-AD1DA6E3E0C4}"/>
    <cellStyle name="Comma 9 3 12 3" xfId="4174" xr:uid="{A83570B4-49F4-4511-991F-A3CE9C49495C}"/>
    <cellStyle name="Comma 9 3 12 4" xfId="7467" xr:uid="{EB40BCF1-290F-4F3A-82E0-EF222C54E863}"/>
    <cellStyle name="Comma 9 3 13" xfId="790" xr:uid="{D4732D58-B852-4D8C-BE4A-A776B533ACE6}"/>
    <cellStyle name="Comma 9 3 13 2" xfId="2580" xr:uid="{921FA4F8-3ABD-497D-90F6-B57EB5D6FEF2}"/>
    <cellStyle name="Comma 9 3 13 2 2" xfId="5873" xr:uid="{05730794-0809-404B-B1CA-88BFEEF9EBF3}"/>
    <cellStyle name="Comma 9 3 13 2 3" xfId="9169" xr:uid="{7A00B5C9-ACED-48DD-8E09-46B3425159D9}"/>
    <cellStyle name="Comma 9 3 13 3" xfId="4207" xr:uid="{C7774B13-0B6D-40CD-AD25-BF8018D23CC1}"/>
    <cellStyle name="Comma 9 3 13 4" xfId="7500" xr:uid="{D256F9F1-F2DA-4BE8-BF09-9CF4877596DD}"/>
    <cellStyle name="Comma 9 3 14" xfId="826" xr:uid="{EEE998D9-A1C4-483B-8F22-41AF85E21F8B}"/>
    <cellStyle name="Comma 9 3 14 2" xfId="2613" xr:uid="{1A870AC0-D143-4932-972F-564698D1905F}"/>
    <cellStyle name="Comma 9 3 14 2 2" xfId="5906" xr:uid="{F907EA81-3B17-45A2-8D44-57E7F0BCFABD}"/>
    <cellStyle name="Comma 9 3 14 2 3" xfId="9202" xr:uid="{669FE5F8-B166-4FD2-B302-8E444159201C}"/>
    <cellStyle name="Comma 9 3 14 3" xfId="4240" xr:uid="{C4324D25-2E2E-435E-9241-8FC1774139A6}"/>
    <cellStyle name="Comma 9 3 14 4" xfId="7533" xr:uid="{E854A543-FFEF-4F76-A195-95FFAF26E482}"/>
    <cellStyle name="Comma 9 3 15" xfId="868" xr:uid="{D9E0F5FE-39D5-4D16-BF7C-14BB1142EA55}"/>
    <cellStyle name="Comma 9 3 15 2" xfId="2649" xr:uid="{A54F0486-53AE-488B-9548-7D0E2CAAE0CA}"/>
    <cellStyle name="Comma 9 3 15 2 2" xfId="5942" xr:uid="{E5555591-E7E6-4E66-9788-C51F48E85057}"/>
    <cellStyle name="Comma 9 3 15 2 3" xfId="9238" xr:uid="{C5A53332-1D91-421A-8C43-51A338CA1544}"/>
    <cellStyle name="Comma 9 3 15 3" xfId="4275" xr:uid="{741FF46B-937C-457D-BCCA-D6E335336654}"/>
    <cellStyle name="Comma 9 3 15 4" xfId="7569" xr:uid="{A2229DE8-E9F0-4070-8427-7CE4659FAD9F}"/>
    <cellStyle name="Comma 9 3 16" xfId="911" xr:uid="{AEAA5A39-C761-41DE-B7BF-0D5793D05AC0}"/>
    <cellStyle name="Comma 9 3 16 2" xfId="2691" xr:uid="{99D063FB-C536-4A35-8424-15B88B4E8EF1}"/>
    <cellStyle name="Comma 9 3 16 2 2" xfId="5984" xr:uid="{540C6B99-29B4-466E-9299-E63536108446}"/>
    <cellStyle name="Comma 9 3 16 2 3" xfId="9280" xr:uid="{55EC703B-C288-4B2F-AC31-7870BC4CE40D}"/>
    <cellStyle name="Comma 9 3 16 3" xfId="4317" xr:uid="{51789366-71F0-4035-A2FD-D97E5010C3A8}"/>
    <cellStyle name="Comma 9 3 16 4" xfId="7611" xr:uid="{6150FF4B-2E3F-4BD2-B743-FA338507993A}"/>
    <cellStyle name="Comma 9 3 17" xfId="947" xr:uid="{F38B7718-D0F4-49E3-B719-1E31F7576AD6}"/>
    <cellStyle name="Comma 9 3 17 2" xfId="2727" xr:uid="{A033571C-C9EA-421F-A84C-4765A900024D}"/>
    <cellStyle name="Comma 9 3 17 2 2" xfId="6020" xr:uid="{11014973-FF9A-461C-AA26-48F88C617EBB}"/>
    <cellStyle name="Comma 9 3 17 2 3" xfId="9316" xr:uid="{199E0BDC-7290-4B9B-A3A2-712E847EC2CE}"/>
    <cellStyle name="Comma 9 3 17 3" xfId="4353" xr:uid="{CB10987A-3F49-4AAA-B538-874A08AE8266}"/>
    <cellStyle name="Comma 9 3 17 4" xfId="7647" xr:uid="{C7BEF2FA-AC5C-47DD-BDD3-90205DBCC7BE}"/>
    <cellStyle name="Comma 9 3 18" xfId="1239" xr:uid="{23C3712D-CD68-4953-8E41-B0B2B2968797}"/>
    <cellStyle name="Comma 9 3 18 2" xfId="2971" xr:uid="{798B9FD7-63EB-4DE1-B70E-E58A2FA69445}"/>
    <cellStyle name="Comma 9 3 18 2 2" xfId="6264" xr:uid="{88B8AF7F-2C14-4416-B9E9-E48C90BEA1FE}"/>
    <cellStyle name="Comma 9 3 18 2 3" xfId="9560" xr:uid="{11456122-D225-4526-AEE8-79FF11638500}"/>
    <cellStyle name="Comma 9 3 18 3" xfId="4597" xr:uid="{17A60E1F-9BFF-45DE-9FE7-837835FDDB2D}"/>
    <cellStyle name="Comma 9 3 18 4" xfId="7892" xr:uid="{73109382-09F1-4471-BDF0-3713A8DF554F}"/>
    <cellStyle name="Comma 9 3 19" xfId="2100" xr:uid="{393B482F-E3FE-4819-B0D7-B5EB123703F6}"/>
    <cellStyle name="Comma 9 3 19 2" xfId="5423" xr:uid="{5E53409C-0E99-4F91-8DAB-64C66D31C2E2}"/>
    <cellStyle name="Comma 9 3 19 3" xfId="8719" xr:uid="{FA1042DA-928B-4090-AB31-5071022322B7}"/>
    <cellStyle name="Comma 9 3 2" xfId="374" xr:uid="{99C92D97-0E28-46F0-B005-5AE6DD6E4787}"/>
    <cellStyle name="Comma 9 3 2 2" xfId="2207" xr:uid="{0D415BBE-30B2-4087-A7C9-F6EBE5B840BB}"/>
    <cellStyle name="Comma 9 3 2 2 2" xfId="5508" xr:uid="{E4F913C2-53D5-4D3D-B557-512CD8874A18}"/>
    <cellStyle name="Comma 9 3 2 2 3" xfId="8804" xr:uid="{3CDC7C1A-8E36-4814-B720-7A28D729A956}"/>
    <cellStyle name="Comma 9 3 2 3" xfId="3842" xr:uid="{A9BFBD86-7BF0-40DF-95BB-F0ACE3168A58}"/>
    <cellStyle name="Comma 9 3 2 4" xfId="7135" xr:uid="{F6D02C09-1DC5-4431-B656-0AA0AFBCFFF3}"/>
    <cellStyle name="Comma 9 3 20" xfId="2168" xr:uid="{B94606B0-1AC4-4345-B3E7-08F270A1467F}"/>
    <cellStyle name="Comma 9 3 20 2" xfId="5472" xr:uid="{3873A14C-A7ED-4362-993A-4CE79ADD9D4F}"/>
    <cellStyle name="Comma 9 3 20 3" xfId="8768" xr:uid="{7721F32A-1849-4E51-9EC2-47F0862F7C55}"/>
    <cellStyle name="Comma 9 3 21" xfId="3808" xr:uid="{33A05C08-5AF3-4AD8-BB20-43CFC859E395}"/>
    <cellStyle name="Comma 9 3 21 2" xfId="10387" xr:uid="{9F2CCF41-C145-47F3-8CA9-2DBCD31C9232}"/>
    <cellStyle name="Comma 9 3 22" xfId="10440" xr:uid="{9E4792AC-C909-4F7C-AB4B-6FEE718F2E37}"/>
    <cellStyle name="Comma 9 3 23" xfId="10480" xr:uid="{CB379269-EF59-4049-A6CF-CBB9A8C3EFC2}"/>
    <cellStyle name="Comma 9 3 24" xfId="7101" xr:uid="{9EA1830D-1761-4929-B404-265233AB72F9}"/>
    <cellStyle name="Comma 9 3 3" xfId="443" xr:uid="{F03929F1-D959-4A51-92A7-7021ECEE6A91}"/>
    <cellStyle name="Comma 9 3 3 2" xfId="2241" xr:uid="{22C01B41-2AAF-4561-A7A9-2F260D3D20EA}"/>
    <cellStyle name="Comma 9 3 3 2 2" xfId="5541" xr:uid="{05B80D93-0FC3-46E0-9156-1260498EE8FA}"/>
    <cellStyle name="Comma 9 3 3 2 3" xfId="8837" xr:uid="{35F1EBF7-00D9-474B-BD12-C0C27DCCCA93}"/>
    <cellStyle name="Comma 9 3 3 3" xfId="3875" xr:uid="{4E0B8AC5-818B-4536-953B-D81ADAE9CDEE}"/>
    <cellStyle name="Comma 9 3 3 4" xfId="7168" xr:uid="{401FA50B-C2D8-4A40-9A65-C9D1F189556D}"/>
    <cellStyle name="Comma 9 3 4" xfId="476" xr:uid="{FAE15C5F-7E21-429D-95B2-3D6ED8FBE427}"/>
    <cellStyle name="Comma 9 3 4 2" xfId="2274" xr:uid="{6C981E9A-6A9D-433B-BD9A-FDB2C5B59332}"/>
    <cellStyle name="Comma 9 3 4 2 2" xfId="5574" xr:uid="{2913979B-4C96-48EE-98FE-41C4142129E9}"/>
    <cellStyle name="Comma 9 3 4 2 3" xfId="8870" xr:uid="{A3C5565A-B7BC-46B6-9F53-BA056222211A}"/>
    <cellStyle name="Comma 9 3 4 3" xfId="3908" xr:uid="{ECEA85A0-1231-4712-BCFA-2D3FB8B16792}"/>
    <cellStyle name="Comma 9 3 4 4" xfId="7201" xr:uid="{92D536D6-F450-4372-888B-A5B3CA97DBB7}"/>
    <cellStyle name="Comma 9 3 5" xfId="499" xr:uid="{EB603881-5B71-4CF2-92EF-552CAF3F3416}"/>
    <cellStyle name="Comma 9 3 5 2" xfId="2297" xr:uid="{255314D1-FE18-437D-8461-BCE3573C8C83}"/>
    <cellStyle name="Comma 9 3 5 2 2" xfId="5597" xr:uid="{6E8CC3EF-EC1B-4361-8C25-A3A98C88E69A}"/>
    <cellStyle name="Comma 9 3 5 2 3" xfId="8893" xr:uid="{44DEA005-7632-44D9-92C9-B5B8D1AA3128}"/>
    <cellStyle name="Comma 9 3 5 3" xfId="3931" xr:uid="{09C19B77-F4C3-44B1-AEFA-7EBB6B82E84C}"/>
    <cellStyle name="Comma 9 3 5 4" xfId="7224" xr:uid="{2DA876CF-6C59-4ED4-9572-70FA99576D32}"/>
    <cellStyle name="Comma 9 3 6" xfId="546" xr:uid="{E1039568-149B-4568-8839-74A76915C9FE}"/>
    <cellStyle name="Comma 9 3 6 2" xfId="2344" xr:uid="{C62A98A3-C487-42F3-949C-FAA4290883A5}"/>
    <cellStyle name="Comma 9 3 6 2 2" xfId="5642" xr:uid="{BD3CDE42-0EAD-441D-8D43-B558C7F5DE70}"/>
    <cellStyle name="Comma 9 3 6 2 3" xfId="8938" xr:uid="{393DA711-3393-4573-B30A-5B85042732B4}"/>
    <cellStyle name="Comma 9 3 6 3" xfId="3976" xr:uid="{D7845A36-3428-45B9-AED9-1903EB0B84B6}"/>
    <cellStyle name="Comma 9 3 6 4" xfId="7269" xr:uid="{2A14DF83-5B91-4CF1-AA86-1285D5894C7F}"/>
    <cellStyle name="Comma 9 3 7" xfId="582" xr:uid="{3A3535A2-F798-416A-A1EE-12D9DCD627BA}"/>
    <cellStyle name="Comma 9 3 7 2" xfId="2380" xr:uid="{DCC2CF6B-A151-4C40-86BC-494660168250}"/>
    <cellStyle name="Comma 9 3 7 2 2" xfId="5675" xr:uid="{9A31C6C5-9868-4666-9F2C-CCB9D7D25830}"/>
    <cellStyle name="Comma 9 3 7 2 3" xfId="8971" xr:uid="{AF754CB0-2B41-4073-8172-E9E88FE98552}"/>
    <cellStyle name="Comma 9 3 7 3" xfId="4009" xr:uid="{8C69790B-7875-4556-B47D-6DD0AF89D467}"/>
    <cellStyle name="Comma 9 3 7 4" xfId="7302" xr:uid="{8D0C5F91-7889-4B41-ADA2-36CEB5AECD33}"/>
    <cellStyle name="Comma 9 3 8" xfId="617" xr:uid="{B029B760-143B-45F2-BC13-040E3151DD12}"/>
    <cellStyle name="Comma 9 3 8 2" xfId="2415" xr:uid="{7A07B905-01D5-442C-977D-4C37C465CD74}"/>
    <cellStyle name="Comma 9 3 8 2 2" xfId="5708" xr:uid="{71F932F1-B681-4C50-8E63-33DA960E8098}"/>
    <cellStyle name="Comma 9 3 8 2 3" xfId="9004" xr:uid="{00BE50EF-4200-4B00-B464-7E58C48FF476}"/>
    <cellStyle name="Comma 9 3 8 3" xfId="4042" xr:uid="{6BA1E2C2-3AC1-483E-91C4-5A27F68FF651}"/>
    <cellStyle name="Comma 9 3 8 4" xfId="7335" xr:uid="{61ED3C7B-5544-4B83-89D9-8F7E0085B826}"/>
    <cellStyle name="Comma 9 3 9" xfId="650" xr:uid="{C19ADDF1-36BE-4D7E-86B8-5B27F4EFDB36}"/>
    <cellStyle name="Comma 9 3 9 2" xfId="2448" xr:uid="{92BBF10B-79D0-4444-B822-0C7ECB9C7C03}"/>
    <cellStyle name="Comma 9 3 9 2 2" xfId="5741" xr:uid="{A70BB46E-5A40-4488-B2EF-44945472FDD5}"/>
    <cellStyle name="Comma 9 3 9 2 3" xfId="9037" xr:uid="{123C5136-4BD8-4BF7-ABCD-B461824F55B1}"/>
    <cellStyle name="Comma 9 3 9 3" xfId="4075" xr:uid="{5D7CB0AC-C715-4389-B396-7CAC9B8E7CE7}"/>
    <cellStyle name="Comma 9 3 9 4" xfId="7368" xr:uid="{9400EC2D-042C-4ED4-B942-A0DEA6514DEC}"/>
    <cellStyle name="Comma 9 4" xfId="497" xr:uid="{400015F1-424F-4A1A-B651-034FC6B54AD5}"/>
    <cellStyle name="Comma 9 4 2" xfId="1326" xr:uid="{7C71574F-D37D-4947-BA74-6A0060FD3723}"/>
    <cellStyle name="Comma 9 4 2 2" xfId="3054" xr:uid="{7E0D5EB2-9879-4B0C-99F6-D6895B61CC23}"/>
    <cellStyle name="Comma 9 4 2 2 2" xfId="6347" xr:uid="{7DD0F2FE-F604-4907-906A-9A3B4468A6FB}"/>
    <cellStyle name="Comma 9 4 2 2 3" xfId="9643" xr:uid="{11A831CE-1A96-4995-9140-918004EE8D4F}"/>
    <cellStyle name="Comma 9 4 2 3" xfId="4680" xr:uid="{94C5C3CA-93AB-41DD-98F8-4F00AEE721D5}"/>
    <cellStyle name="Comma 9 4 2 4" xfId="7976" xr:uid="{7484DB5C-D0B7-474E-B27A-EA1F7E71D9EE}"/>
    <cellStyle name="Comma 9 4 3" xfId="2295" xr:uid="{F630ABEA-BE56-4CE2-A49E-67B90E9141AD}"/>
    <cellStyle name="Comma 9 4 3 2" xfId="5595" xr:uid="{C115516C-0EF0-4CE7-A79E-233F2D07A701}"/>
    <cellStyle name="Comma 9 4 3 3" xfId="8891" xr:uid="{42211905-CE69-4E9D-B0A6-87369996510F}"/>
    <cellStyle name="Comma 9 4 4" xfId="3929" xr:uid="{5B3E3B27-F41B-406E-986E-FB6A86FB972A}"/>
    <cellStyle name="Comma 9 4 5" xfId="7222" xr:uid="{4AEA680A-5756-4EE6-B1F8-391F95AAE72B}"/>
    <cellStyle name="Comma 9 5" xfId="1399" xr:uid="{3FCA5374-52CD-421E-AB7D-575D6B11F2F9}"/>
    <cellStyle name="Comma 9 5 2" xfId="3122" xr:uid="{DF2E0747-6934-4844-9AFA-1B817CA7E066}"/>
    <cellStyle name="Comma 9 5 2 2" xfId="6415" xr:uid="{7CEFCAAB-22E9-4AFC-98A7-2F3BEEC4B0A2}"/>
    <cellStyle name="Comma 9 5 2 3" xfId="9711" xr:uid="{0E074597-7D7B-431D-9C4E-13DFB3375419}"/>
    <cellStyle name="Comma 9 5 3" xfId="4748" xr:uid="{A2D7C654-11CA-4515-ABEC-B0D1AF8E12BE}"/>
    <cellStyle name="Comma 9 5 4" xfId="8044" xr:uid="{A85D03F6-5713-4CFF-B632-BBB321DC9345}"/>
    <cellStyle name="Comma 9 6" xfId="1466" xr:uid="{17F2E941-C419-49A1-A18E-CC4536AB4881}"/>
    <cellStyle name="Comma 9 6 2" xfId="3189" xr:uid="{8CBA16BE-A9EF-4003-A8ED-DD90593C8C89}"/>
    <cellStyle name="Comma 9 6 2 2" xfId="6482" xr:uid="{B37CE864-39D3-4190-B15A-A7A83E359473}"/>
    <cellStyle name="Comma 9 6 2 3" xfId="9778" xr:uid="{FACFEAB6-E311-45B8-9C23-48A15B5BF92F}"/>
    <cellStyle name="Comma 9 6 3" xfId="4815" xr:uid="{1BCD795B-270C-4DEC-AC2C-6BAB317E3786}"/>
    <cellStyle name="Comma 9 6 4" xfId="8111" xr:uid="{7BA737CE-FF82-4E22-BE5A-33A32BE0448E}"/>
    <cellStyle name="Comma 9 7" xfId="1534" xr:uid="{FDEDDA89-D4D5-4660-B1EA-B94D363FC31E}"/>
    <cellStyle name="Comma 9 7 2" xfId="3255" xr:uid="{DD9C15D3-D923-4A10-B266-6259C09DE2B4}"/>
    <cellStyle name="Comma 9 7 2 2" xfId="6548" xr:uid="{7A13FDBB-A185-4F2F-B31B-E647D01DF42C}"/>
    <cellStyle name="Comma 9 7 2 3" xfId="9844" xr:uid="{D5602A63-E555-480F-A071-94D08C9865A9}"/>
    <cellStyle name="Comma 9 7 3" xfId="4881" xr:uid="{D31060E0-56CC-4228-A8EA-E39AF257BCEA}"/>
    <cellStyle name="Comma 9 7 4" xfId="8177" xr:uid="{5E7B4071-4E2D-4831-AAF2-8BBE2163AE92}"/>
    <cellStyle name="Comma 9 8" xfId="1614" xr:uid="{60EA5716-59EE-4985-B123-2D51B008A7D7}"/>
    <cellStyle name="Comma 9 8 2" xfId="3335" xr:uid="{50E7B226-C29B-4556-9B67-DA96B20FB4F9}"/>
    <cellStyle name="Comma 9 8 2 2" xfId="6628" xr:uid="{F9C9020A-909D-4EB4-ABD1-936E0D36A150}"/>
    <cellStyle name="Comma 9 8 2 3" xfId="9924" xr:uid="{05826DE9-5C1C-4803-8F66-7A0320B8ADFE}"/>
    <cellStyle name="Comma 9 8 3" xfId="4961" xr:uid="{DCE79B75-9BA1-48D3-9A06-83C8D0E44FFE}"/>
    <cellStyle name="Comma 9 8 4" xfId="8257" xr:uid="{AD4923BA-ABE2-4609-826E-196E265634D1}"/>
    <cellStyle name="Comma 9 9" xfId="1683" xr:uid="{2FE3617F-16EA-44D5-973F-2EE772D10CDD}"/>
    <cellStyle name="Comma 9 9 2" xfId="3402" xr:uid="{C893333C-5BF8-4DE7-80E7-A177168F8BB2}"/>
    <cellStyle name="Comma 9 9 2 2" xfId="6695" xr:uid="{19C91914-74B0-42B4-B910-FF5B7E272BA3}"/>
    <cellStyle name="Comma 9 9 2 3" xfId="9991" xr:uid="{FFB191BF-B3B5-4EA1-88E6-AE4534E0EDEF}"/>
    <cellStyle name="Comma 9 9 3" xfId="5028" xr:uid="{F1A972A6-442F-4645-A98C-AC8B8D7E2087}"/>
    <cellStyle name="Comma 9 9 4" xfId="8324" xr:uid="{2E6F4493-DAC8-4772-9C99-558D6CE5E057}"/>
    <cellStyle name="Comma 90" xfId="2137" xr:uid="{9FBABD85-AF32-4AD2-950D-0C440AFEB591}"/>
    <cellStyle name="Comma 91" xfId="2174" xr:uid="{1D0F45AB-F6CD-486E-A2BD-61BCEE149A67}"/>
    <cellStyle name="Comma 91 2" xfId="5478" xr:uid="{8CC482F0-B6C3-44F4-A666-92178F28EE97}"/>
    <cellStyle name="Comma 91 3" xfId="8774" xr:uid="{E01E519D-C888-4264-9733-52893D655441}"/>
    <cellStyle name="Comma 92" xfId="2169" xr:uid="{8D7BBAB8-A292-4DAA-A13D-6319755C0FE5}"/>
    <cellStyle name="Comma 92 2" xfId="5473" xr:uid="{79D8DB80-9497-4CBB-A145-A90B7A96F1E8}"/>
    <cellStyle name="Comma 92 3" xfId="8769" xr:uid="{63A9F049-2D4E-4531-8414-8AD5A5C61E94}"/>
    <cellStyle name="Comma 93" xfId="82" xr:uid="{B55E7B93-1FA6-4E21-8FFF-F22465E99071}"/>
    <cellStyle name="Comma 93 2" xfId="10385" xr:uid="{F15D2C63-4000-40A9-8D34-2DC22CE013D6}"/>
    <cellStyle name="Comma 94" xfId="3770" xr:uid="{6A2C0D5E-B2A6-486E-B750-2DA09F4625F6}"/>
    <cellStyle name="Comma 94 2" xfId="10393" xr:uid="{23035AC5-7967-4FCB-A297-9FF1545F62E0}"/>
    <cellStyle name="Comma 95" xfId="10400" xr:uid="{C304C909-55E8-41E0-8455-8CF1E3D4FD09}"/>
    <cellStyle name="Comma 96" xfId="10389" xr:uid="{5E3BA9F9-A831-43F2-AF75-F20764E08B29}"/>
    <cellStyle name="Comma 97" xfId="10384" xr:uid="{B87EA09C-9732-45AD-9061-BA041E51D281}"/>
    <cellStyle name="Comma 98" xfId="10390" xr:uid="{E9531C40-0AB8-4C05-8076-C60FFBDC5B64}"/>
    <cellStyle name="Comma 99" xfId="10383" xr:uid="{708F8392-0BF1-4D3C-AFDC-B6F75DB4D0A6}"/>
    <cellStyle name="Comma_1206_munisum" xfId="3" xr:uid="{ACEA08D0-5962-4FE7-9500-A8F7B423B775}"/>
    <cellStyle name="Currency 10" xfId="196" xr:uid="{42584A55-B379-4B56-A200-04214F910874}"/>
    <cellStyle name="Currency 10 2" xfId="197" xr:uid="{02F0AC48-32BC-434A-9349-B2D02474C19A}"/>
    <cellStyle name="Currency 10 3" xfId="198" xr:uid="{5BC4A92C-3831-48DD-9CBF-D35526B62EEC}"/>
    <cellStyle name="Currency 10 3 2" xfId="379" xr:uid="{2F6514D6-CCD2-4E1B-BA68-05FF19B485E6}"/>
    <cellStyle name="Currency 10 3 3" xfId="378" xr:uid="{779323AD-EFC8-4B78-BC03-A5F966EAF2B4}"/>
    <cellStyle name="Currency 11" xfId="199" xr:uid="{EFE5371E-09C0-4F3B-8BED-C75CE3A45313}"/>
    <cellStyle name="Currency 11 2" xfId="200" xr:uid="{F451D9E9-3F48-4262-B590-B23A1B09A86C}"/>
    <cellStyle name="Currency 11 3" xfId="1178" xr:uid="{F70E2EA2-791F-411D-AF39-3B896FBDAFC1}"/>
    <cellStyle name="Currency 12" xfId="201" xr:uid="{34862044-18E2-490B-AB09-A3C2B93A4371}"/>
    <cellStyle name="Currency 12 2" xfId="202" xr:uid="{BE42D907-53CC-429E-8409-2158D61D767E}"/>
    <cellStyle name="Currency 12 3" xfId="1294" xr:uid="{56E21D86-D817-49A7-9943-4EBCAB3EF0B4}"/>
    <cellStyle name="Currency 13" xfId="203" xr:uid="{D592F05A-CF3D-4136-B41A-D2643A8E7CBF}"/>
    <cellStyle name="Currency 13 2" xfId="204" xr:uid="{C10E855F-B1AC-411A-919B-F3C54571D1D4}"/>
    <cellStyle name="Currency 13 3" xfId="1349" xr:uid="{1100587D-6DE8-40EB-93DD-C9AD8D276040}"/>
    <cellStyle name="Currency 13 4" xfId="1933" xr:uid="{DDD7EA9C-E1AB-4F45-B917-6AEDD56C879E}"/>
    <cellStyle name="Currency 14" xfId="205" xr:uid="{4E83E8F4-D30B-42D2-98C8-F764EFEB58C6}"/>
    <cellStyle name="Currency 14 2" xfId="206" xr:uid="{31A3AA44-BF30-45F8-8FF2-ACAAD495C963}"/>
    <cellStyle name="Currency 14 3" xfId="1956" xr:uid="{F6F8ECB6-B25F-46D8-9FD2-6978B23BD4E9}"/>
    <cellStyle name="Currency 15" xfId="207" xr:uid="{BE8FCE12-C7FB-42B2-BAD2-6250BA769954}"/>
    <cellStyle name="Currency 15 2" xfId="208" xr:uid="{9D226C60-8A81-4F36-AE0A-03D72AB6000A}"/>
    <cellStyle name="Currency 16" xfId="209" xr:uid="{B027EEC7-69A0-4AD2-AA65-5A26065F4D6D}"/>
    <cellStyle name="Currency 16 2" xfId="210" xr:uid="{190E969F-330F-4B4D-8D06-85B9BA9A0E8B}"/>
    <cellStyle name="Currency 16 3" xfId="1768" xr:uid="{D6277770-B09D-4507-B947-818C9F5CD282}"/>
    <cellStyle name="Currency 16 4" xfId="1806" xr:uid="{077A6601-6870-4F87-B09E-D83AB5231529}"/>
    <cellStyle name="Currency 16 5" xfId="1876" xr:uid="{FFF98221-2DCC-4943-9D50-2A23C2E4CC78}"/>
    <cellStyle name="Currency 16 6" xfId="1976" xr:uid="{55E124AF-7E9A-41D3-90ED-1C31A989F287}"/>
    <cellStyle name="Currency 17" xfId="211" xr:uid="{EE3945B0-B013-4A81-8F41-CC05B384A069}"/>
    <cellStyle name="Currency 17 2" xfId="212" xr:uid="{BC0C2C2E-F03F-4135-9C94-2581F4C13D0B}"/>
    <cellStyle name="Currency 17 2 2" xfId="213" xr:uid="{B8BF174B-4258-4C18-A123-300F81457871}"/>
    <cellStyle name="Currency 17 3" xfId="214" xr:uid="{8ACE26D4-CFE4-4B29-8D4E-6F6E25D983DF}"/>
    <cellStyle name="Currency 18" xfId="215" xr:uid="{A2A5CA9F-5F25-42CD-B1E0-301E75E37351}"/>
    <cellStyle name="Currency 18 2" xfId="216" xr:uid="{1AF470E9-3FCD-4F15-A76C-9341256EFE4C}"/>
    <cellStyle name="Currency 19" xfId="217" xr:uid="{6D1D0129-B15E-47AB-B832-3383806C7C47}"/>
    <cellStyle name="Currency 19 2" xfId="218" xr:uid="{16FCE71A-799E-4137-BA05-5995F00DACA0}"/>
    <cellStyle name="Currency 2" xfId="8" xr:uid="{8959A50A-E4BD-4B10-A9F6-005A4A46DB7D}"/>
    <cellStyle name="Currency 2 2" xfId="220" xr:uid="{F03336CB-A3B6-4FB4-A7F2-FFC7AA951A09}"/>
    <cellStyle name="Currency 2 3" xfId="219" xr:uid="{09B9B20E-3CD4-49BB-8784-B0A1769794E5}"/>
    <cellStyle name="Currency 2 4" xfId="2119" xr:uid="{BF653780-1D56-4E6B-A7DA-BF8FBD1F4AE2}"/>
    <cellStyle name="Currency 2 4 2" xfId="5439" xr:uid="{5C8DD064-3E7C-4671-9A50-69858CC19299}"/>
    <cellStyle name="Currency 2 4 3" xfId="8735" xr:uid="{9825BA5B-7F14-4366-BB05-3F2441C5A52E}"/>
    <cellStyle name="Currency 2 5" xfId="87" xr:uid="{29E11EF2-4B8F-4B98-A1D4-C48A1E4BCBEB}"/>
    <cellStyle name="Currency 2 6" xfId="3774" xr:uid="{FF3240F3-79C7-4C3F-9862-E241642876A7}"/>
    <cellStyle name="Currency 2 7" xfId="7067" xr:uid="{D441B90B-B641-48FB-A455-2EEFD13F328E}"/>
    <cellStyle name="Currency 20" xfId="221" xr:uid="{4FB123F6-FB70-4CEC-9955-4988DF0A75CB}"/>
    <cellStyle name="Currency 20 2" xfId="222" xr:uid="{C66C877A-E862-481A-9ED1-64761EA721AA}"/>
    <cellStyle name="Currency 20 2 2" xfId="377" xr:uid="{2C676F7B-2055-4799-A996-08D909C74922}"/>
    <cellStyle name="Currency 20 2 3" xfId="376" xr:uid="{2E745602-A963-45BF-A2E9-BBD560AFC778}"/>
    <cellStyle name="Currency 20 3" xfId="223" xr:uid="{511877FA-0234-492D-BDBF-521363827AB5}"/>
    <cellStyle name="Currency 20 4" xfId="373" xr:uid="{01FEDC65-5C5A-48C9-A2ED-6166055AE349}"/>
    <cellStyle name="Currency 21" xfId="224" xr:uid="{D32B2CD1-FA38-4EAF-AB27-9F531D621529}"/>
    <cellStyle name="Currency 21 2" xfId="225" xr:uid="{6D78D29E-38DC-4DF1-91C9-CB8AF03A9AA4}"/>
    <cellStyle name="Currency 21 3" xfId="372" xr:uid="{1DA7B2C4-0308-4B6A-B2B7-A2C547DAFD48}"/>
    <cellStyle name="Currency 22" xfId="226" xr:uid="{C06350D8-04B8-4EE9-B1CA-755838603797}"/>
    <cellStyle name="Currency 22 2" xfId="227" xr:uid="{52AFB4F3-0915-4D7F-BFA9-F60646488707}"/>
    <cellStyle name="Currency 22 3" xfId="371" xr:uid="{C811567C-0702-4F52-AB6A-D43FD3C5C2A3}"/>
    <cellStyle name="Currency 23" xfId="228" xr:uid="{7754100E-20EE-43D3-82D5-D3B2CE6ACABA}"/>
    <cellStyle name="Currency 23 2" xfId="229" xr:uid="{6258CC68-CC90-4E8B-B8A6-C33E943A9F1E}"/>
    <cellStyle name="Currency 23 3" xfId="370" xr:uid="{3887391C-D470-449D-81BF-7EB104F137C7}"/>
    <cellStyle name="Currency 24" xfId="230" xr:uid="{752F9C19-D9A5-4B9E-870F-3075CB0A739B}"/>
    <cellStyle name="Currency 24 2" xfId="231" xr:uid="{77BD994C-08EC-4724-B3FA-2F69CF866CDB}"/>
    <cellStyle name="Currency 24 3" xfId="369" xr:uid="{031AB490-C161-4BE8-BD39-7B97B85B680B}"/>
    <cellStyle name="Currency 25" xfId="232" xr:uid="{D6694E03-B4BD-4D54-AF08-BB4C4FD153AB}"/>
    <cellStyle name="Currency 25 2" xfId="368" xr:uid="{0F29FA9C-603A-4F3C-AD93-88930B6280A3}"/>
    <cellStyle name="Currency 25 3" xfId="367" xr:uid="{43205EC0-2363-47E4-822F-E00849823348}"/>
    <cellStyle name="Currency 26" xfId="233" xr:uid="{98440C88-0405-49C7-9949-48D1A93146A0}"/>
    <cellStyle name="Currency 26 2" xfId="366" xr:uid="{84EB6F6E-3BC7-4331-B423-56F28043124A}"/>
    <cellStyle name="Currency 26 3" xfId="365" xr:uid="{ACE0B109-08B1-4F53-95B7-1D57B66407A7}"/>
    <cellStyle name="Currency 27" xfId="375" xr:uid="{52430153-7DBC-47BF-BC26-D60BFA0A27A7}"/>
    <cellStyle name="Currency 27 2" xfId="363" xr:uid="{F7129991-CB0F-4301-81F0-30F8BFBADC4E}"/>
    <cellStyle name="Currency 27 3" xfId="364" xr:uid="{FBDA78C2-7E10-4F2C-859E-AB280450E96C}"/>
    <cellStyle name="Currency 27 4" xfId="2208" xr:uid="{95AA9A12-27F9-440C-8AD2-C5D26973054E}"/>
    <cellStyle name="Currency 27 4 2" xfId="5509" xr:uid="{F7377E84-35AC-49CC-A8DD-5C02A15218B5}"/>
    <cellStyle name="Currency 27 4 3" xfId="8805" xr:uid="{D00F5C51-CB7A-4506-921F-FB7DC6AF0935}"/>
    <cellStyle name="Currency 27 5" xfId="3843" xr:uid="{12A2FF50-2AAF-453B-9219-B6D52C52BD34}"/>
    <cellStyle name="Currency 27 6" xfId="7136" xr:uid="{E261D1DD-5C9A-457A-B526-3B8A528908C7}"/>
    <cellStyle name="Currency 28" xfId="362" xr:uid="{7B22E93E-57A5-4A13-AB51-DE7034D7103B}"/>
    <cellStyle name="Currency 28 2" xfId="361" xr:uid="{2F3C4611-3B40-4576-AC2E-0B5CF306B842}"/>
    <cellStyle name="Currency 29" xfId="360" xr:uid="{5587FC79-50E2-42E5-AAE9-3365B7F442CD}"/>
    <cellStyle name="Currency 29 2" xfId="685" xr:uid="{4D43A3C6-CCEF-4FE1-95A8-99CF3B828978}"/>
    <cellStyle name="Currency 3" xfId="94" xr:uid="{1297C8E2-8C2D-4EF9-BBF6-1CE714D17A5C}"/>
    <cellStyle name="Currency 3 2" xfId="235" xr:uid="{792CB1B6-B0E0-4E81-91B9-953B5C9B1E8F}"/>
    <cellStyle name="Currency 3 2 2" xfId="236" xr:uid="{0C681C4E-C075-4021-8D79-151CAD001B9A}"/>
    <cellStyle name="Currency 3 3" xfId="237" xr:uid="{AAEC4AFB-629E-4B11-8F94-B11FA5561432}"/>
    <cellStyle name="Currency 3 4" xfId="234" xr:uid="{6E1999F6-94D9-4134-9AF9-2434EED694FA}"/>
    <cellStyle name="Currency 3 5" xfId="2124" xr:uid="{CCF38FA9-7D3B-4619-A0D6-7EF5D7BE1E47}"/>
    <cellStyle name="Currency 3 5 2" xfId="5444" xr:uid="{3789B5C1-7687-4FFC-958A-FED66BA53CF9}"/>
    <cellStyle name="Currency 3 5 3" xfId="8740" xr:uid="{0F1A7176-6A9C-4506-841D-C92A9C4BD0D8}"/>
    <cellStyle name="Currency 3 6" xfId="3780" xr:uid="{392C81E1-9EDD-4BAC-AEBD-1B7BB4662A58}"/>
    <cellStyle name="Currency 3 7" xfId="7073" xr:uid="{622A0EE5-2CD8-49E2-B90B-0FF9B0D8B8B5}"/>
    <cellStyle name="Currency 30" xfId="95" xr:uid="{D21DCBF6-E02B-4370-88A1-90B0184D7FFB}"/>
    <cellStyle name="Currency 30 2" xfId="684" xr:uid="{696142B9-4CBB-4D3C-B09B-94476BC483EE}"/>
    <cellStyle name="Currency 31" xfId="101" xr:uid="{08549F5A-E36A-489C-A725-51BEC1913FEE}"/>
    <cellStyle name="Currency 31 2" xfId="683" xr:uid="{3C766E86-F3D6-4468-B33E-6B0038A029E2}"/>
    <cellStyle name="Currency 32" xfId="444" xr:uid="{ACC168CE-6B51-4B1F-A2DA-A876F57D7927}"/>
    <cellStyle name="Currency 32 2" xfId="2242" xr:uid="{23FBAC54-D881-41B9-B31B-AA39B91362BB}"/>
    <cellStyle name="Currency 32 2 2" xfId="5542" xr:uid="{3FCE72C3-0EE1-4762-84E1-F3F74C846C39}"/>
    <cellStyle name="Currency 32 2 3" xfId="8838" xr:uid="{8AF9D68E-801A-4E5B-AD4C-FF2C92991190}"/>
    <cellStyle name="Currency 32 3" xfId="3876" xr:uid="{DBCE83A3-3E85-4E1A-835E-A8FCA9A58CEF}"/>
    <cellStyle name="Currency 32 4" xfId="7169" xr:uid="{0040CDDE-BB66-4BC2-BF71-05A0BBB79021}"/>
    <cellStyle name="Currency 33" xfId="477" xr:uid="{BAB944E8-B300-4796-A62D-807FE91237A3}"/>
    <cellStyle name="Currency 33 2" xfId="2275" xr:uid="{8826D0D4-6306-4568-B858-031AA1C07020}"/>
    <cellStyle name="Currency 33 2 2" xfId="5575" xr:uid="{3F0159C1-FA97-49F9-9965-482F4CD0F5D8}"/>
    <cellStyle name="Currency 33 2 3" xfId="8871" xr:uid="{50A4D07C-BA19-482C-AF80-3573B49DE4C1}"/>
    <cellStyle name="Currency 33 3" xfId="3909" xr:uid="{F087FCE8-CDC3-474D-B83C-1159667FEDD7}"/>
    <cellStyle name="Currency 33 4" xfId="7202" xr:uid="{E6FE7341-5CB9-4F4C-A9B3-79297B11EB36}"/>
    <cellStyle name="Currency 34" xfId="498" xr:uid="{69FA208E-F81E-476F-9268-2EE9932166CF}"/>
    <cellStyle name="Currency 34 2" xfId="2296" xr:uid="{23B51C9D-CF46-4E57-8424-A70509E4D6E2}"/>
    <cellStyle name="Currency 34 2 2" xfId="5596" xr:uid="{51619E54-E10A-4E4F-BBEA-E8F71908ED61}"/>
    <cellStyle name="Currency 34 2 3" xfId="8892" xr:uid="{D394ABF2-F6B9-45A2-8F90-EAED002BBFC1}"/>
    <cellStyle name="Currency 34 3" xfId="3930" xr:uid="{43FFC224-3BF2-428F-9ABD-74F9DD90AC75}"/>
    <cellStyle name="Currency 34 4" xfId="7223" xr:uid="{90BDA96D-9F48-43C6-B4A1-D80B8086CA60}"/>
    <cellStyle name="Currency 35" xfId="547" xr:uid="{0F48B5A4-84E2-457D-8371-B2F56E594C00}"/>
    <cellStyle name="Currency 35 2" xfId="2345" xr:uid="{6129D60B-B62D-4A2D-8844-2E028B1C4995}"/>
    <cellStyle name="Currency 35 2 2" xfId="5643" xr:uid="{AE7276F8-A173-404F-83B7-E3EC8BE0971A}"/>
    <cellStyle name="Currency 35 2 3" xfId="8939" xr:uid="{8DAFFE3F-268F-4835-BF0F-9069FDE29EF3}"/>
    <cellStyle name="Currency 35 3" xfId="3977" xr:uid="{8D109CD7-BCFC-4D2A-B5B3-20968B2D4A62}"/>
    <cellStyle name="Currency 35 4" xfId="7270" xr:uid="{BA67E946-1313-48A6-AEA7-C2C66EDE3CE1}"/>
    <cellStyle name="Currency 36" xfId="583" xr:uid="{96011790-88BF-43E0-89C0-189CDE11CCA7}"/>
    <cellStyle name="Currency 36 2" xfId="2381" xr:uid="{2D646C8C-AC64-4A29-8AAE-8C1FB789C78C}"/>
    <cellStyle name="Currency 36 2 2" xfId="5676" xr:uid="{6A1F8358-29FF-4292-9018-88B5789E2310}"/>
    <cellStyle name="Currency 36 2 3" xfId="8972" xr:uid="{D751087F-A50F-46F8-88D8-FF9D9A736D30}"/>
    <cellStyle name="Currency 36 3" xfId="4010" xr:uid="{8DE83E73-1B9F-48BE-AD96-97E44226EEAD}"/>
    <cellStyle name="Currency 36 4" xfId="7303" xr:uid="{B8E4315A-ABDE-41D4-872F-04D18F30FC94}"/>
    <cellStyle name="Currency 37" xfId="618" xr:uid="{6B9F3010-5959-4895-8F19-D45A895AAE80}"/>
    <cellStyle name="Currency 37 2" xfId="2416" xr:uid="{1BE5A595-4D2A-49DA-8F9C-6EC401810955}"/>
    <cellStyle name="Currency 37 2 2" xfId="5709" xr:uid="{FD6B9C48-DBC9-43DE-A603-710DEB4CF4E0}"/>
    <cellStyle name="Currency 37 2 3" xfId="9005" xr:uid="{BE7AA2C0-0857-45A1-B0D2-D1EC37CF87E0}"/>
    <cellStyle name="Currency 37 3" xfId="4043" xr:uid="{49FFF22A-B6A9-4212-A2C3-E152984A2F9A}"/>
    <cellStyle name="Currency 37 4" xfId="7336" xr:uid="{5FAD9429-95AE-44C8-B6A2-A335977E0B14}"/>
    <cellStyle name="Currency 38" xfId="651" xr:uid="{B95E1213-1E85-4C1B-9B62-D8E61DFBAB39}"/>
    <cellStyle name="Currency 38 2" xfId="2449" xr:uid="{DC213F70-BF35-457D-A348-D508ED6DC583}"/>
    <cellStyle name="Currency 38 2 2" xfId="5742" xr:uid="{1E2613B0-9D7A-434D-A608-C89C394ACE8E}"/>
    <cellStyle name="Currency 38 2 3" xfId="9038" xr:uid="{A0422F82-D839-49B9-90E9-CE42C4E50F6D}"/>
    <cellStyle name="Currency 38 3" xfId="4076" xr:uid="{25E716D1-9FB1-4071-A62B-832027526481}"/>
    <cellStyle name="Currency 38 4" xfId="7369" xr:uid="{8779E728-E8CF-42ED-B242-D76D0004E36E}"/>
    <cellStyle name="Currency 39" xfId="687" xr:uid="{CDBE60D8-54DE-4D9C-8BCB-B57BD1BF2012}"/>
    <cellStyle name="Currency 39 2" xfId="2482" xr:uid="{2A185180-DAAB-4E1F-AF3B-D3EA7E693209}"/>
    <cellStyle name="Currency 39 2 2" xfId="5775" xr:uid="{D7ED174D-36AF-4433-A2DE-CAB0A13F2ED9}"/>
    <cellStyle name="Currency 39 2 3" xfId="9071" xr:uid="{725993D9-2E7B-476C-BF4E-FEBC8CBD2CBB}"/>
    <cellStyle name="Currency 39 3" xfId="4109" xr:uid="{8529E91D-5695-4A72-A3E5-927E976A6346}"/>
    <cellStyle name="Currency 39 4" xfId="7402" xr:uid="{1F7189B2-9D94-408D-A7C2-35897A16E8C5}"/>
    <cellStyle name="Currency 4" xfId="238" xr:uid="{CB4E2D3D-1010-4B6E-A411-36BAF3F231F3}"/>
    <cellStyle name="Currency 4 2" xfId="239" xr:uid="{FBD316DF-3742-430F-BC5A-0297106BDA20}"/>
    <cellStyle name="Currency 4 2 2" xfId="240" xr:uid="{26794488-74E8-46A9-BAED-18942704F7B0}"/>
    <cellStyle name="Currency 4 3" xfId="241" xr:uid="{4E0536D9-1CCC-40A6-9F27-DFCCA0AD06E3}"/>
    <cellStyle name="Currency 4 4" xfId="242" xr:uid="{575D06C6-38B7-407A-A4FA-8F1432C6147B}"/>
    <cellStyle name="Currency 40" xfId="725" xr:uid="{F322F124-5111-406A-A1A8-F850CBC73141}"/>
    <cellStyle name="Currency 40 2" xfId="2515" xr:uid="{61F40010-39CE-4373-A581-CFFA822E26F8}"/>
    <cellStyle name="Currency 40 2 2" xfId="5808" xr:uid="{34001C63-B8C9-48C8-8779-40D2F2616BA6}"/>
    <cellStyle name="Currency 40 2 3" xfId="9104" xr:uid="{607F4A84-B73A-4E10-8573-188B983D8B4F}"/>
    <cellStyle name="Currency 40 3" xfId="4142" xr:uid="{8BF7D223-E011-431F-AB86-DD2820A40E78}"/>
    <cellStyle name="Currency 40 4" xfId="7435" xr:uid="{95F54D37-9740-48F0-84E2-A59105027BE8}"/>
    <cellStyle name="Currency 41" xfId="758" xr:uid="{E991DB8A-AC97-412B-98FE-9707EC7A45E0}"/>
    <cellStyle name="Currency 41 2" xfId="2548" xr:uid="{635811EE-9552-4468-88A4-12C168321F8C}"/>
    <cellStyle name="Currency 41 2 2" xfId="5841" xr:uid="{9DAE9385-8B69-4659-81AE-B84BAA59C93E}"/>
    <cellStyle name="Currency 41 2 3" xfId="9137" xr:uid="{8A1AB5ED-F5A8-4871-902E-EE8DE8B18313}"/>
    <cellStyle name="Currency 41 3" xfId="4175" xr:uid="{DECDAFD3-7570-4EE1-9694-B3EC2C0B0112}"/>
    <cellStyle name="Currency 41 4" xfId="7468" xr:uid="{A47BB81B-8673-4B4C-B2C0-E77E371058F9}"/>
    <cellStyle name="Currency 42" xfId="791" xr:uid="{047F4667-3DED-484F-98DC-0DA5E39843F2}"/>
    <cellStyle name="Currency 42 2" xfId="2581" xr:uid="{15EEA95D-0061-4CF4-8CB5-BA55D1375D36}"/>
    <cellStyle name="Currency 42 2 2" xfId="5874" xr:uid="{803AB460-CE77-429D-90D1-C07D52286E1C}"/>
    <cellStyle name="Currency 42 2 3" xfId="9170" xr:uid="{8249E54C-70E7-4E70-9369-78B47AA2A444}"/>
    <cellStyle name="Currency 42 3" xfId="4208" xr:uid="{6F614FCE-FB07-4F5C-AF01-08F366339429}"/>
    <cellStyle name="Currency 42 4" xfId="7501" xr:uid="{40EB5A6E-B307-4F2B-9A5F-5B05A894C078}"/>
    <cellStyle name="Currency 43" xfId="827" xr:uid="{60C4C082-A544-4A49-8F74-91FB7B0BF089}"/>
    <cellStyle name="Currency 43 2" xfId="2614" xr:uid="{A0AFA461-401F-47CE-824C-5941C4787D7C}"/>
    <cellStyle name="Currency 43 2 2" xfId="5907" xr:uid="{61298DB7-E8D1-4995-B714-AC17BD9C4E7E}"/>
    <cellStyle name="Currency 43 2 3" xfId="9203" xr:uid="{05ADEF44-69E3-48BA-B789-AAC90480C943}"/>
    <cellStyle name="Currency 43 3" xfId="4241" xr:uid="{B5875752-23F7-4D88-8E63-82021BDD0DD5}"/>
    <cellStyle name="Currency 43 4" xfId="7534" xr:uid="{CA42EA5D-4FD6-4DB4-A79E-05123A8AC192}"/>
    <cellStyle name="Currency 44" xfId="869" xr:uid="{BD38D413-FA2F-4208-A307-112F1E28755F}"/>
    <cellStyle name="Currency 44 2" xfId="2650" xr:uid="{347776FC-E9A6-48E3-9A3D-C101CF420E4D}"/>
    <cellStyle name="Currency 44 2 2" xfId="5943" xr:uid="{3AD7DE8F-20EB-400C-9BEB-492876F1BE2A}"/>
    <cellStyle name="Currency 44 2 3" xfId="9239" xr:uid="{AF4C2E50-9919-4142-BCCF-DE608BBE8372}"/>
    <cellStyle name="Currency 44 3" xfId="4276" xr:uid="{DC6E4916-D45E-42E2-85A4-D33BE95CA5F6}"/>
    <cellStyle name="Currency 44 4" xfId="7570" xr:uid="{7C3FF483-321D-4E9B-897B-14B92DAC5389}"/>
    <cellStyle name="Currency 45" xfId="912" xr:uid="{76AC63A2-6480-45C6-8492-E204544E42F9}"/>
    <cellStyle name="Currency 45 2" xfId="2692" xr:uid="{994F6D0F-52B9-470C-8248-C694221C60D9}"/>
    <cellStyle name="Currency 45 2 2" xfId="5985" xr:uid="{3A773DDB-0168-4796-933A-8A932BFFD4EA}"/>
    <cellStyle name="Currency 45 2 3" xfId="9281" xr:uid="{9881B2F0-B779-4C73-8D88-6F3EFFB004A0}"/>
    <cellStyle name="Currency 45 3" xfId="4318" xr:uid="{08FAE3D3-F89C-40E9-B924-F816874FF3F1}"/>
    <cellStyle name="Currency 45 4" xfId="7612" xr:uid="{043792CF-C910-428D-9A7C-508887E49C1D}"/>
    <cellStyle name="Currency 46" xfId="948" xr:uid="{A9E80BEC-A3EB-4D9B-AA98-4B492163C2F2}"/>
    <cellStyle name="Currency 46 2" xfId="2728" xr:uid="{E135043E-FA5C-4D02-859A-77B879388EB9}"/>
    <cellStyle name="Currency 46 2 2" xfId="6021" xr:uid="{F95288B2-F5D0-45D5-8DD9-FCAD0F9AF106}"/>
    <cellStyle name="Currency 46 2 3" xfId="9317" xr:uid="{66B81CF4-DB92-4B3F-B048-2C6C46DE1B2F}"/>
    <cellStyle name="Currency 46 3" xfId="4354" xr:uid="{5B3E34A6-AF31-4E7A-9495-0F2916DCE127}"/>
    <cellStyle name="Currency 46 4" xfId="7648" xr:uid="{FEAEB00A-285A-49D7-BB60-C500670C46C9}"/>
    <cellStyle name="Currency 47" xfId="997" xr:uid="{38FD6E9E-2B09-4B53-B791-96831C6E69F7}"/>
    <cellStyle name="Currency 48" xfId="2064" xr:uid="{3A70FEF6-395E-4624-ADA2-23581CF08182}"/>
    <cellStyle name="Currency 48 2" xfId="3762" xr:uid="{81B713A3-03A8-4E16-B909-E7DD96C15776}"/>
    <cellStyle name="Currency 48 2 2" xfId="7055" xr:uid="{CF7A4083-BFAE-44DA-817A-46BD02A264FE}"/>
    <cellStyle name="Currency 48 2 3" xfId="10351" xr:uid="{44418869-B186-4E39-A50C-571CEDCDB745}"/>
    <cellStyle name="Currency 48 3" xfId="5388" xr:uid="{1CFAB709-9865-4F4B-9177-92E6D63A93BE}"/>
    <cellStyle name="Currency 48 4" xfId="8684" xr:uid="{07B1F9B5-9AFD-4DEC-B927-129279A6EAD5}"/>
    <cellStyle name="Currency 49" xfId="2101" xr:uid="{0C65619C-032F-404A-AB08-4C652AD5FC54}"/>
    <cellStyle name="Currency 49 2" xfId="5424" xr:uid="{01D081A2-2EC1-4BDE-9D2E-3AAAC77135E6}"/>
    <cellStyle name="Currency 49 3" xfId="8720" xr:uid="{97EE3955-F971-4BD0-A336-8D8DBB0EE2D6}"/>
    <cellStyle name="Currency 5" xfId="243" xr:uid="{1F5DF05B-BA5C-4913-A027-6C4B8B495470}"/>
    <cellStyle name="Currency 5 2" xfId="244" xr:uid="{18FEDF7A-2A33-4A00-A5DF-9587BE88B420}"/>
    <cellStyle name="Currency 50" xfId="323" xr:uid="{DCAF37E4-9FF5-4C5E-91FD-46A84E23DA3C}"/>
    <cellStyle name="Currency 50 2" xfId="10388" xr:uid="{FF6A7FF7-D805-4D2E-A051-15782862D352}"/>
    <cellStyle name="Currency 51" xfId="10441" xr:uid="{3E76FFDB-914F-484D-9D3E-6E9DD60BFD5D}"/>
    <cellStyle name="Currency 52" xfId="10481" xr:uid="{43706232-423C-49D7-9D67-4D96DBB05E7D}"/>
    <cellStyle name="Currency 6" xfId="245" xr:uid="{2BD4543A-C082-4725-8783-CABC873756F0}"/>
    <cellStyle name="Currency 6 2" xfId="246" xr:uid="{93093AA7-6943-4290-9C2C-0E7DD834C8BE}"/>
    <cellStyle name="Currency 7" xfId="247" xr:uid="{1BD8BCA6-5A90-47EF-85B2-66FA2DD7490D}"/>
    <cellStyle name="Currency 7 2" xfId="248" xr:uid="{DA9D19F4-3250-4315-BA3A-6842A8ED9A37}"/>
    <cellStyle name="Currency 8" xfId="249" xr:uid="{749E31D4-CAEC-457F-BA6C-C402D68EEBD2}"/>
    <cellStyle name="Currency 8 2" xfId="250" xr:uid="{F76596DC-6004-4951-8ABB-87E5CE5B9458}"/>
    <cellStyle name="Currency 9" xfId="251" xr:uid="{1E844A34-D30A-4424-A3A0-633AED503944}"/>
    <cellStyle name="Currency 9 2" xfId="252" xr:uid="{5EA2CCFA-78EF-437C-AE47-63D20A7B88B3}"/>
    <cellStyle name="Explanatory Text" xfId="26" builtinId="53" customBuiltin="1"/>
    <cellStyle name="Explanatory Text 2" xfId="253" xr:uid="{5B296A22-5BA7-403F-A14A-8522475B3426}"/>
    <cellStyle name="Explanatory Text 3" xfId="998" xr:uid="{D377A0C8-537C-4C01-98F8-864230319B8D}"/>
    <cellStyle name="Fon10" xfId="56" xr:uid="{712415C1-209A-4571-BE4C-AC8668FC0A1F}"/>
    <cellStyle name="Fon10B" xfId="57" xr:uid="{D44533B8-97C8-457D-B6A3-B0D0FDF4B15A}"/>
    <cellStyle name="Fon12" xfId="58" xr:uid="{DFA83A6B-48EF-44E3-AC47-D636B089A7C1}"/>
    <cellStyle name="Fon12B" xfId="59" xr:uid="{C5A6342F-7AD0-46F2-B5E8-E2ED27FF8C78}"/>
    <cellStyle name="Fon14B" xfId="60" xr:uid="{C39A9FFD-418F-4D4B-BC16-DF6B31DA89BA}"/>
    <cellStyle name="Fon18B" xfId="61" xr:uid="{9DF9E9C9-068C-4137-A375-09D84DE986C6}"/>
    <cellStyle name="Fon6" xfId="62" xr:uid="{49A4D943-6ED6-4136-ADE1-513AD60A9284}"/>
    <cellStyle name="Fon8B" xfId="63" xr:uid="{5E928C2A-57ED-436A-A3AB-19059CD85430}"/>
    <cellStyle name="Fon9" xfId="64" xr:uid="{E236978A-B4E4-46C6-8C47-D8B3FDB7E816}"/>
    <cellStyle name="Good" xfId="18" builtinId="26" customBuiltin="1"/>
    <cellStyle name="Good 2" xfId="254" xr:uid="{9B60AAB8-06D5-465F-8309-0774AF7DA542}"/>
    <cellStyle name="Good 3" xfId="999" xr:uid="{F1F155E4-844A-41AF-AF9E-16B75D2A9533}"/>
    <cellStyle name="Heading" xfId="65" xr:uid="{415A226D-738D-4F2D-AB2D-4EAFCC20A293}"/>
    <cellStyle name="Heading 1" xfId="14" builtinId="16" customBuiltin="1"/>
    <cellStyle name="Heading 1 2" xfId="255" xr:uid="{509B4A61-EF9E-4EC1-89F2-0727E7C31E46}"/>
    <cellStyle name="Heading 1 3" xfId="1000" xr:uid="{4B3ED2A3-9872-492E-84CB-3DA9A96C2A72}"/>
    <cellStyle name="Heading 2" xfId="15" builtinId="17" customBuiltin="1"/>
    <cellStyle name="Heading 2 2" xfId="256" xr:uid="{76020DD5-6188-4A2C-A668-7CCE9DD1901F}"/>
    <cellStyle name="Heading 2 3" xfId="1001" xr:uid="{FDF8BFA3-6A1E-49A4-B8CE-F1ACA74ADFAD}"/>
    <cellStyle name="Heading 3" xfId="16" builtinId="18" customBuiltin="1"/>
    <cellStyle name="Heading 3 2" xfId="257" xr:uid="{120B001A-6AAC-475F-A1DB-73CDCCD10878}"/>
    <cellStyle name="Heading 3 3" xfId="1002" xr:uid="{108EA7E4-D63E-40EE-85CF-065C0883858A}"/>
    <cellStyle name="Heading 4" xfId="17" builtinId="19" customBuiltin="1"/>
    <cellStyle name="Heading 4 2" xfId="258" xr:uid="{AA6B35FE-0369-4600-91FD-C049C457374E}"/>
    <cellStyle name="Heading 4 3" xfId="1003" xr:uid="{C5734434-6F27-49ED-8292-BAED59CB82F4}"/>
    <cellStyle name="Heading 5" xfId="830" xr:uid="{5BA6C156-CABD-4C16-BD32-565364CF5BED}"/>
    <cellStyle name="Hyperlink" xfId="13" builtinId="8"/>
    <cellStyle name="Hyperlink 2" xfId="9" xr:uid="{C6EB38EE-83DA-4F53-ACCC-B93DB10F040F}"/>
    <cellStyle name="Hyperlink 2 2" xfId="2125" xr:uid="{6BC4D65E-02AE-47B1-A47A-260388B46277}"/>
    <cellStyle name="Input" xfId="20" builtinId="20" customBuiltin="1"/>
    <cellStyle name="Input 2" xfId="259" xr:uid="{3529CA13-2DCE-4B69-ADDD-784FDDEEF65C}"/>
    <cellStyle name="Input 3" xfId="1004" xr:uid="{26A732B4-FBC1-4410-AF76-98A25AE315FF}"/>
    <cellStyle name="Input 3 2" xfId="2749" xr:uid="{6A6BA22F-BE3C-4ADF-9089-2847EEDCFBAA}"/>
    <cellStyle name="Input 3 2 2" xfId="6042" xr:uid="{FAB618BF-B146-4E90-AE7A-7826C8312F00}"/>
    <cellStyle name="Input 3 2 3" xfId="9338" xr:uid="{C3185DCD-2C22-4913-9876-B94E0826F225}"/>
    <cellStyle name="Input 3 2 4" xfId="10488" xr:uid="{11F5664D-3A7D-46FD-9AA8-FAD5ACB747D9}"/>
    <cellStyle name="Input 3 3" xfId="4375" xr:uid="{9068C945-F7A6-4C3A-8892-777E091DD562}"/>
    <cellStyle name="Input 3 4" xfId="7669" xr:uid="{A8DBC361-84C8-440B-BA1B-6169331A9BE3}"/>
    <cellStyle name="Linked Cell" xfId="23" builtinId="24" customBuiltin="1"/>
    <cellStyle name="Linked Cell 2" xfId="260" xr:uid="{2E830F28-E8DC-4BB7-BB16-C1EEE729E38A}"/>
    <cellStyle name="Linked Cell 3" xfId="1005" xr:uid="{D88AD4B0-493A-49F7-92A2-BB5C99EBA977}"/>
    <cellStyle name="Macro" xfId="66" xr:uid="{7EEBA535-F5F8-4B87-B03A-825663D2396F}"/>
    <cellStyle name="Neutral 2" xfId="262" xr:uid="{923FCC40-F765-4433-84BC-14F33A564D57}"/>
    <cellStyle name="Neutral 3" xfId="261" xr:uid="{C330B7B7-8E5C-4C66-82A0-DA59B31FD6EF}"/>
    <cellStyle name="Neutral 4" xfId="1006" xr:uid="{2450E929-F67F-4B02-82F4-06502B48C12F}"/>
    <cellStyle name="Normal" xfId="0" builtinId="0"/>
    <cellStyle name="Normal - Style1" xfId="67" xr:uid="{1446ECE7-2E31-4A9C-BA0A-FC6EF0FE6FD0}"/>
    <cellStyle name="Normal 10" xfId="263" xr:uid="{6F3DA5A7-65FE-4904-988C-B1B7B10BDA66}"/>
    <cellStyle name="Normal 10 2" xfId="264" xr:uid="{1003D05F-B7B4-417A-9F6F-11F8C052A6CA}"/>
    <cellStyle name="Normal 10 3" xfId="1015" xr:uid="{D86953FE-B3DA-4BED-84F5-EA36C52FA9DC}"/>
    <cellStyle name="Normal 10 3 2" xfId="2756" xr:uid="{6042401F-C55B-4726-AC8E-4752CB26373C}"/>
    <cellStyle name="Normal 10 3 2 2" xfId="6049" xr:uid="{22B03368-F9F0-48F5-B743-89C229B5ACA5}"/>
    <cellStyle name="Normal 10 3 2 3" xfId="9345" xr:uid="{F9E4FC5D-9750-4EF0-9307-FF08755CB0E3}"/>
    <cellStyle name="Normal 10 3 3" xfId="4382" xr:uid="{958BFB53-4F92-4DAF-A65D-CFD41361233C}"/>
    <cellStyle name="Normal 10 3 4" xfId="7677" xr:uid="{22F3EF8E-E96C-4587-BFA9-1C6101AD669A}"/>
    <cellStyle name="Normal 100" xfId="3769" xr:uid="{8FEACEFF-70A5-4E3D-A969-EA68107CD09F}"/>
    <cellStyle name="Normal 100 2" xfId="10399" xr:uid="{47F64B7F-E74D-4EE2-9868-FFF542914DCC}"/>
    <cellStyle name="Normal 101" xfId="10401" xr:uid="{D659EFD5-0539-4EEC-9FA4-55435BDC95DF}"/>
    <cellStyle name="Normal 102" xfId="10402" xr:uid="{4BA51BCF-DDBB-4291-B42D-60B4174088FA}"/>
    <cellStyle name="Normal 103" xfId="10395" xr:uid="{9220D486-BDB0-4939-A64F-DB3DB191C8C2}"/>
    <cellStyle name="Normal 104" xfId="10394" xr:uid="{DA93AD41-DB06-4984-9CEF-8CD13E356BD4}"/>
    <cellStyle name="Normal 105" xfId="10403" xr:uid="{0824437D-EC8E-4D66-97C1-E2CFBE161D98}"/>
    <cellStyle name="Normal 106" xfId="10404" xr:uid="{179C8226-55A2-4DCF-9BC8-05648CF9AA44}"/>
    <cellStyle name="Normal 107" xfId="10405" xr:uid="{CEBC5DE5-7EBB-4EB6-BB1F-216130B5D18B}"/>
    <cellStyle name="Normal 108" xfId="10406" xr:uid="{92C84EC2-3950-430A-A9BE-3D2D815CFAFA}"/>
    <cellStyle name="Normal 109" xfId="10407" xr:uid="{817E3405-9D24-4D43-8062-DDBF80CC9053}"/>
    <cellStyle name="Normal 11" xfId="265" xr:uid="{E90BCC78-E2E8-43A4-A37A-65B369ADB503}"/>
    <cellStyle name="Normal 11 2" xfId="266" xr:uid="{9A887625-4488-4777-901A-0AEF0D2A7FCD}"/>
    <cellStyle name="Normal 11 3" xfId="1179" xr:uid="{EB11333D-3D5B-4BD7-A4E5-BA794D6F53C6}"/>
    <cellStyle name="Normal 110" xfId="10408" xr:uid="{CBF49FA1-6C64-4F46-A580-C73475F2BCCB}"/>
    <cellStyle name="Normal 111" xfId="10409" xr:uid="{FC9EAA20-31EF-408C-8275-013B4DD8F158}"/>
    <cellStyle name="Normal 112" xfId="10410" xr:uid="{5FB8F2E5-3BDA-4CD5-88CE-33FD7CCD1D4A}"/>
    <cellStyle name="Normal 113" xfId="10411" xr:uid="{F3680347-BFA8-472C-AB4A-2E8E6B7AA063}"/>
    <cellStyle name="Normal 114" xfId="10412" xr:uid="{24C19F92-46CB-4786-A728-A80B55176A78}"/>
    <cellStyle name="Normal 115" xfId="10448" xr:uid="{0FCF5108-59FF-4609-AE50-090FE0E80CF0}"/>
    <cellStyle name="Normal 116" xfId="10449" xr:uid="{5FCF763A-C524-49C3-93B9-713FE285B5A5}"/>
    <cellStyle name="Normal 117" xfId="10450" xr:uid="{74B54DA8-CC93-44C6-9F07-F226985A7AE2}"/>
    <cellStyle name="Normal 118" xfId="10451" xr:uid="{37627D6A-1D4A-4834-8383-EA7072134FCA}"/>
    <cellStyle name="Normal 119" xfId="10452" xr:uid="{0E334750-AC7E-46AD-AD1E-D736560306AD}"/>
    <cellStyle name="Normal 12" xfId="267" xr:uid="{7703FF2B-98DA-463A-BF17-01B3C2D579E0}"/>
    <cellStyle name="Normal 12 2" xfId="268" xr:uid="{5BBA1D84-D8EB-4593-A508-0FFA63305F62}"/>
    <cellStyle name="Normal 12 3" xfId="1310" xr:uid="{8D7BD7B7-614F-4168-B266-789DA029FE90}"/>
    <cellStyle name="Normal 12 4" xfId="1034" xr:uid="{D3A3E471-C5F0-43CA-9C83-5945B4908BAD}"/>
    <cellStyle name="Normal 12 4 2" xfId="2773" xr:uid="{D844CCCD-DBC0-4C74-B76E-AA06020FF2DE}"/>
    <cellStyle name="Normal 12 4 2 2" xfId="6066" xr:uid="{4632F0B4-4060-446A-841C-9C9F419805FB}"/>
    <cellStyle name="Normal 12 4 2 3" xfId="9362" xr:uid="{F1D94F92-0599-42D7-808D-48D94EBC6E25}"/>
    <cellStyle name="Normal 12 4 3" xfId="4399" xr:uid="{E9DE337E-8793-4977-85BB-B5518F4DA0EE}"/>
    <cellStyle name="Normal 12 4 4" xfId="7694" xr:uid="{726D5D26-1ADC-45AF-8FB0-7590D20A57A7}"/>
    <cellStyle name="Normal 120" xfId="10453" xr:uid="{EC331A35-7834-449A-B056-E29B1445976F}"/>
    <cellStyle name="Normal 121" xfId="7062" xr:uid="{6D30A6A8-4214-4372-8520-7F6CE8EA3CCA}"/>
    <cellStyle name="Normal 122" xfId="7536" xr:uid="{BCC1A2F6-525C-4C1D-844B-6771D80666B2}"/>
    <cellStyle name="Normal 123" xfId="78" xr:uid="{9465AB7A-B020-47CC-BA0A-8BD4B28EDBA0}"/>
    <cellStyle name="Normal 124" xfId="10492" xr:uid="{E59158BD-7E77-4868-86B9-EE264CD76ACB}"/>
    <cellStyle name="Normal 125" xfId="10494" xr:uid="{053DEB77-1A06-4659-9088-39F4ECE6FF26}"/>
    <cellStyle name="Normal 13" xfId="269" xr:uid="{69BAFFD1-6283-4828-A7DE-30C6AC9FF110}"/>
    <cellStyle name="Normal 13 2" xfId="270" xr:uid="{805ECAEF-B559-4345-94AA-07C9DADA86A4}"/>
    <cellStyle name="Normal 13 3" xfId="1350" xr:uid="{C49E1EC6-0FC8-4963-8795-FC3BBE5503B6}"/>
    <cellStyle name="Normal 13 4" xfId="1049" xr:uid="{331C9BC9-B242-4E4F-9847-0FADD6F2276D}"/>
    <cellStyle name="Normal 13 4 2" xfId="2788" xr:uid="{E4E7BC93-6F1E-4BE9-B7B7-85D2AB3F0177}"/>
    <cellStyle name="Normal 13 4 2 2" xfId="6081" xr:uid="{71280BE3-55B7-4194-AA59-FA8FEB9C6300}"/>
    <cellStyle name="Normal 13 4 2 3" xfId="9377" xr:uid="{CE37B5E4-0ECB-416A-96DD-4B6406A9B131}"/>
    <cellStyle name="Normal 13 4 3" xfId="4414" xr:uid="{DDF7ADDF-1482-44F1-82E8-17C5D1523F4C}"/>
    <cellStyle name="Normal 13 4 4" xfId="7709" xr:uid="{93110741-4B7B-484F-B123-656C6F342922}"/>
    <cellStyle name="Normal 14" xfId="271" xr:uid="{0309D934-53FA-4B2F-AE76-0D46B35FAE2E}"/>
    <cellStyle name="Normal 14 2" xfId="272" xr:uid="{89DC5F07-D38D-4665-BE67-5807094A5191}"/>
    <cellStyle name="Normal 14 3" xfId="273" xr:uid="{7AEFC2F6-69A4-453C-8E8B-19432F0079C8}"/>
    <cellStyle name="Normal 14 3 10" xfId="691" xr:uid="{8CD3E4F6-264C-4BAB-836E-4A18E302F0DF}"/>
    <cellStyle name="Normal 14 3 10 2" xfId="2483" xr:uid="{B4F80B82-03A3-42B5-9F11-B9A0FE7AA043}"/>
    <cellStyle name="Normal 14 3 10 2 2" xfId="5776" xr:uid="{750D1D69-9D61-49F0-8C0B-523E9098A170}"/>
    <cellStyle name="Normal 14 3 10 2 3" xfId="9072" xr:uid="{F420991F-10F6-4357-B8A2-0E9389422F74}"/>
    <cellStyle name="Normal 14 3 10 3" xfId="4110" xr:uid="{435EFAAE-13DF-49CF-9DAF-A5D99EA9167A}"/>
    <cellStyle name="Normal 14 3 10 4" xfId="7403" xr:uid="{B43A631C-C0E3-41FC-B69C-D8C233ECAFC9}"/>
    <cellStyle name="Normal 14 3 11" xfId="726" xr:uid="{3E5C7D4C-2863-42EE-BD32-39DAEA4560A0}"/>
    <cellStyle name="Normal 14 3 11 2" xfId="2516" xr:uid="{F1179BB9-1E51-4DD3-8337-4E90326872C0}"/>
    <cellStyle name="Normal 14 3 11 2 2" xfId="5809" xr:uid="{A16EEFC8-F4BF-4C1F-8F99-B3BCF370DB46}"/>
    <cellStyle name="Normal 14 3 11 2 3" xfId="9105" xr:uid="{ED22549C-8EB8-4946-9161-CFDEE5A30A88}"/>
    <cellStyle name="Normal 14 3 11 3" xfId="4143" xr:uid="{4D4AF815-8A8A-4DF9-8FDA-36C76394170E}"/>
    <cellStyle name="Normal 14 3 11 4" xfId="7436" xr:uid="{DA8C11EF-0A18-4880-8191-F5F72BD819B0}"/>
    <cellStyle name="Normal 14 3 12" xfId="759" xr:uid="{9F32738A-20DA-4374-86D2-706F69F7E0D8}"/>
    <cellStyle name="Normal 14 3 12 2" xfId="2549" xr:uid="{642A5831-944E-42AB-A86D-16C892FC398E}"/>
    <cellStyle name="Normal 14 3 12 2 2" xfId="5842" xr:uid="{66DD2B91-DA7E-4511-A028-72417D28DCA0}"/>
    <cellStyle name="Normal 14 3 12 2 3" xfId="9138" xr:uid="{3EB11B03-1A8D-4801-B1C0-DE70B8DD676D}"/>
    <cellStyle name="Normal 14 3 12 3" xfId="4176" xr:uid="{DBCCB333-3E92-4A43-A365-9C567DF726D2}"/>
    <cellStyle name="Normal 14 3 12 4" xfId="7469" xr:uid="{56C725FD-89A2-4A1E-8D50-E28E46867C5D}"/>
    <cellStyle name="Normal 14 3 13" xfId="792" xr:uid="{74E70A63-F819-47FB-9CE6-28E66354FC3D}"/>
    <cellStyle name="Normal 14 3 13 2" xfId="2582" xr:uid="{40051362-D15E-4C17-80B7-B134AB97EB05}"/>
    <cellStyle name="Normal 14 3 13 2 2" xfId="5875" xr:uid="{ACF7C2C0-056C-49C7-B1E7-778568CF7517}"/>
    <cellStyle name="Normal 14 3 13 2 3" xfId="9171" xr:uid="{D6AD86E3-D110-413B-B34B-7663F1D9B142}"/>
    <cellStyle name="Normal 14 3 13 3" xfId="4209" xr:uid="{1AD75015-4640-47CB-8F7E-A9FB76D7F4D4}"/>
    <cellStyle name="Normal 14 3 13 4" xfId="7502" xr:uid="{182482A5-9609-4A65-A137-C41D1884245D}"/>
    <cellStyle name="Normal 14 3 14" xfId="829" xr:uid="{B13CCC0B-3434-4063-84C5-BBBE4C129A00}"/>
    <cellStyle name="Normal 14 3 14 2" xfId="2615" xr:uid="{34EAC6E9-CC63-4CDA-8C14-8CF78A27FC28}"/>
    <cellStyle name="Normal 14 3 14 2 2" xfId="5908" xr:uid="{943CD182-5169-41FD-A131-DC5345770862}"/>
    <cellStyle name="Normal 14 3 14 2 3" xfId="9204" xr:uid="{049ED223-9710-4FDD-A043-AB243DDFF071}"/>
    <cellStyle name="Normal 14 3 14 3" xfId="4242" xr:uid="{50C59149-3D1E-424A-9A1B-5E55B3A754D7}"/>
    <cellStyle name="Normal 14 3 14 4" xfId="7535" xr:uid="{D39F12B9-8D45-4C42-A898-DAFE53FF3D59}"/>
    <cellStyle name="Normal 14 3 15" xfId="872" xr:uid="{A8CA941D-90BF-4E9B-B62D-D57E2D2F8121}"/>
    <cellStyle name="Normal 14 3 15 2" xfId="2653" xr:uid="{B2F418C6-2663-45FD-A711-A9A1F93997A3}"/>
    <cellStyle name="Normal 14 3 15 2 2" xfId="5946" xr:uid="{48F43B5D-A8D9-418A-B904-1DCDBF521EC7}"/>
    <cellStyle name="Normal 14 3 15 2 3" xfId="9242" xr:uid="{1DF4159B-8B50-4182-B6AA-9336345EE78D}"/>
    <cellStyle name="Normal 14 3 15 3" xfId="4279" xr:uid="{076D98FB-094E-4EFF-9965-599E3987B326}"/>
    <cellStyle name="Normal 14 3 15 4" xfId="7573" xr:uid="{5187248C-DE0F-44F4-9FD9-B8DC4CBB3BEA}"/>
    <cellStyle name="Normal 14 3 16" xfId="914" xr:uid="{930A6C63-0367-4055-B4A4-D8FDF6B022E3}"/>
    <cellStyle name="Normal 14 3 16 2" xfId="2694" xr:uid="{C60D4744-1155-4DD1-AB03-E7843B786A67}"/>
    <cellStyle name="Normal 14 3 16 2 2" xfId="5987" xr:uid="{CFC9AA02-AC52-4CF9-956C-92035FD94228}"/>
    <cellStyle name="Normal 14 3 16 2 3" xfId="9283" xr:uid="{6816EEB9-AD8B-4886-A26B-61E939480343}"/>
    <cellStyle name="Normal 14 3 16 3" xfId="4320" xr:uid="{E8016FCB-7BB7-4C40-B83E-499F270250B0}"/>
    <cellStyle name="Normal 14 3 16 4" xfId="7614" xr:uid="{036F6A17-0A7B-4392-970A-886C943E2756}"/>
    <cellStyle name="Normal 14 3 17" xfId="950" xr:uid="{59F26AFD-A155-425C-A2B0-8808A0866A4A}"/>
    <cellStyle name="Normal 14 3 17 2" xfId="2730" xr:uid="{A37F3B68-E2A6-4699-A52E-4DDEAA6A4F5A}"/>
    <cellStyle name="Normal 14 3 17 2 2" xfId="6023" xr:uid="{BD62F0BD-18A0-406F-BEF8-D9E5D9DEA038}"/>
    <cellStyle name="Normal 14 3 17 2 3" xfId="9319" xr:uid="{17DF569B-CB26-4239-AF1B-5592DDFBD0A3}"/>
    <cellStyle name="Normal 14 3 17 3" xfId="4356" xr:uid="{CBFA440A-9DE1-41C5-BB5C-902029D0398A}"/>
    <cellStyle name="Normal 14 3 17 4" xfId="7650" xr:uid="{80220777-9A65-400D-B0D2-78C63081A139}"/>
    <cellStyle name="Normal 14 3 18" xfId="1382" xr:uid="{31690EA5-C372-4AC5-828D-507A3238DFBB}"/>
    <cellStyle name="Normal 14 3 19" xfId="2066" xr:uid="{E9961AE2-05C9-41C2-86FD-C2B8534945A6}"/>
    <cellStyle name="Normal 14 3 19 2" xfId="3764" xr:uid="{88040D08-F152-4FA6-8939-89608B423E8F}"/>
    <cellStyle name="Normal 14 3 19 2 2" xfId="7057" xr:uid="{B3747B1D-024A-46AC-AC51-6E115B17D9EF}"/>
    <cellStyle name="Normal 14 3 19 2 3" xfId="10353" xr:uid="{FE929A8F-00EB-444E-9AC3-2EB66BE3C350}"/>
    <cellStyle name="Normal 14 3 19 3" xfId="5390" xr:uid="{8BC0C7C3-638E-4718-954E-AAC3E427A036}"/>
    <cellStyle name="Normal 14 3 19 4" xfId="8686" xr:uid="{A49FC534-BE48-4151-8B9B-4A7649273F57}"/>
    <cellStyle name="Normal 14 3 2" xfId="399" xr:uid="{541EEA67-DB93-4E70-B817-79E04DF9B195}"/>
    <cellStyle name="Normal 14 3 2 2" xfId="2209" xr:uid="{3BE01508-2316-44C5-9638-A0414D3186F6}"/>
    <cellStyle name="Normal 14 3 2 2 2" xfId="5510" xr:uid="{27EBC0D9-0E21-46F9-96EB-C6099E8C5AA9}"/>
    <cellStyle name="Normal 14 3 2 2 3" xfId="8806" xr:uid="{2AB7B842-2C70-44ED-A54B-8BD22EC9D2C8}"/>
    <cellStyle name="Normal 14 3 2 3" xfId="3844" xr:uid="{9D6B7981-3085-44AE-9E5C-E818C5EB2068}"/>
    <cellStyle name="Normal 14 3 2 4" xfId="7137" xr:uid="{5B011F3F-C5FD-499E-A541-5B80E50C8058}"/>
    <cellStyle name="Normal 14 3 20" xfId="2103" xr:uid="{2D740BA9-8ECA-45DB-B9DE-18C928E8E113}"/>
    <cellStyle name="Normal 14 3 20 2" xfId="5426" xr:uid="{02C72EC9-ABAE-4ED6-82FF-A9E1379CBE8C}"/>
    <cellStyle name="Normal 14 3 20 3" xfId="8722" xr:uid="{846A7791-861E-4DEF-AF05-6E98F1DC4C03}"/>
    <cellStyle name="Normal 14 3 21" xfId="2170" xr:uid="{9C98408E-551E-4D27-A37E-B6C0D9666347}"/>
    <cellStyle name="Normal 14 3 21 2" xfId="5474" xr:uid="{3B4C27BC-8CE8-4465-ADE0-C1DC7A3B0BE8}"/>
    <cellStyle name="Normal 14 3 21 3" xfId="8770" xr:uid="{1EDC3046-1E08-4595-8CDB-FA93BCC07029}"/>
    <cellStyle name="Normal 14 3 22" xfId="3809" xr:uid="{521C3DAC-52BC-472E-876A-9D26F05A5BD2}"/>
    <cellStyle name="Normal 14 3 22 2" xfId="10392" xr:uid="{6736A02C-B40A-416E-8620-4EBAC5959799}"/>
    <cellStyle name="Normal 14 3 23" xfId="10444" xr:uid="{C1D1BC6E-C5FC-412C-A717-55E1854A8E9D}"/>
    <cellStyle name="Normal 14 3 24" xfId="10482" xr:uid="{E454AF23-03ED-4B1E-AEF0-41C45CFD5D08}"/>
    <cellStyle name="Normal 14 3 25" xfId="7102" xr:uid="{13B6ABA5-3FCC-46FE-9F0B-50C395A1E02B}"/>
    <cellStyle name="Normal 14 3 3" xfId="445" xr:uid="{2DDE0F10-5A0C-457B-9B86-3BE09F20E72B}"/>
    <cellStyle name="Normal 14 3 3 2" xfId="2243" xr:uid="{90AE33E0-15CB-4489-8680-23C6A691ED4A}"/>
    <cellStyle name="Normal 14 3 3 2 2" xfId="5543" xr:uid="{C0E7BF3E-7F8F-4E0A-93AF-42190193F4DF}"/>
    <cellStyle name="Normal 14 3 3 2 3" xfId="8839" xr:uid="{C48C5E15-609B-4E49-B039-3262B0E9F7D8}"/>
    <cellStyle name="Normal 14 3 3 3" xfId="3877" xr:uid="{647C4E66-4852-4C11-947A-D2D20A86D74F}"/>
    <cellStyle name="Normal 14 3 3 4" xfId="7170" xr:uid="{FEE5E376-0439-46E9-AAFD-C9923F449FA9}"/>
    <cellStyle name="Normal 14 3 4" xfId="478" xr:uid="{00213667-26C5-4FDA-9FF0-B27D007F0F92}"/>
    <cellStyle name="Normal 14 3 4 2" xfId="2276" xr:uid="{FDE336D9-AA29-4F49-BC82-C2BB2D05531F}"/>
    <cellStyle name="Normal 14 3 4 2 2" xfId="5576" xr:uid="{4092B07D-BC8F-427D-A568-980020AB2E19}"/>
    <cellStyle name="Normal 14 3 4 2 3" xfId="8872" xr:uid="{47DD94F2-D5BC-4824-88BF-B4E6CF9633D8}"/>
    <cellStyle name="Normal 14 3 4 3" xfId="3910" xr:uid="{B3FFDD50-68D5-4A6D-8EBA-8FC66D5AF3EF}"/>
    <cellStyle name="Normal 14 3 4 4" xfId="7203" xr:uid="{3E52E9E0-0668-4564-A19E-7087133AC9E4}"/>
    <cellStyle name="Normal 14 3 5" xfId="496" xr:uid="{135B2044-BA72-4466-9946-3A0EFD81865E}"/>
    <cellStyle name="Normal 14 3 5 2" xfId="2294" xr:uid="{02B1EF26-4C28-4465-877C-E8F663F8819D}"/>
    <cellStyle name="Normal 14 3 5 2 2" xfId="5594" xr:uid="{799E9717-2A14-4930-B407-FA9A6004FACB}"/>
    <cellStyle name="Normal 14 3 5 2 3" xfId="8890" xr:uid="{9DEF60CA-8F13-400D-A9AE-3D8AEBC6762D}"/>
    <cellStyle name="Normal 14 3 5 3" xfId="3928" xr:uid="{15575D20-2D1E-4D87-AD06-E32EBBD1ABA3}"/>
    <cellStyle name="Normal 14 3 5 4" xfId="7221" xr:uid="{5951103B-9972-4E9C-927B-3D4BE1243D84}"/>
    <cellStyle name="Normal 14 3 6" xfId="548" xr:uid="{0313B34C-C35C-42E8-9C68-84B8F2405B84}"/>
    <cellStyle name="Normal 14 3 6 2" xfId="2346" xr:uid="{07CE6EEB-515B-4510-9104-8B842BC5ED80}"/>
    <cellStyle name="Normal 14 3 6 2 2" xfId="5644" xr:uid="{D1202110-E73F-4EDA-97FF-3EDB4C74F1C2}"/>
    <cellStyle name="Normal 14 3 6 2 3" xfId="8940" xr:uid="{A8F3137D-E729-4E2F-AE37-F4756D8E1320}"/>
    <cellStyle name="Normal 14 3 6 3" xfId="3978" xr:uid="{00DB2F35-88C5-4A09-A7D6-909BDBCA89CA}"/>
    <cellStyle name="Normal 14 3 6 4" xfId="7271" xr:uid="{CC85BAEB-935B-4DCB-AD9E-9A767B37796E}"/>
    <cellStyle name="Normal 14 3 7" xfId="584" xr:uid="{54026774-E4DE-46CB-ABAA-854265FBF79B}"/>
    <cellStyle name="Normal 14 3 7 2" xfId="2382" xr:uid="{1BEDD2FE-E029-45A7-996B-BB66D7FE8B43}"/>
    <cellStyle name="Normal 14 3 7 2 2" xfId="5677" xr:uid="{47EE437C-F601-46FE-BC98-6955FB977D4F}"/>
    <cellStyle name="Normal 14 3 7 2 3" xfId="8973" xr:uid="{6199D3D1-9912-4C53-99AF-957E30A8F09D}"/>
    <cellStyle name="Normal 14 3 7 3" xfId="4011" xr:uid="{FD6EF709-FC1D-42D6-A84E-2574ECE58DC4}"/>
    <cellStyle name="Normal 14 3 7 4" xfId="7304" xr:uid="{DA3CC667-94FB-4C30-AE8E-8572B385F172}"/>
    <cellStyle name="Normal 14 3 8" xfId="619" xr:uid="{A83110DC-E219-4D6E-BE9C-A96B5DD06B9E}"/>
    <cellStyle name="Normal 14 3 8 2" xfId="2417" xr:uid="{68480BA4-3104-44BC-B65A-705EB487F9E7}"/>
    <cellStyle name="Normal 14 3 8 2 2" xfId="5710" xr:uid="{9492CEA3-39DA-461E-9FF5-9EB799F0A146}"/>
    <cellStyle name="Normal 14 3 8 2 3" xfId="9006" xr:uid="{8C50FA6B-311C-41C6-8A74-B673A1BB45BD}"/>
    <cellStyle name="Normal 14 3 8 3" xfId="4044" xr:uid="{023BDFB7-0CC6-4E02-8C94-58694E93C11D}"/>
    <cellStyle name="Normal 14 3 8 4" xfId="7337" xr:uid="{EE488C61-782F-4B53-B82C-82BA42A9A00C}"/>
    <cellStyle name="Normal 14 3 9" xfId="652" xr:uid="{957A2DF3-30BE-4E57-BAF9-8FD21B8CEB93}"/>
    <cellStyle name="Normal 14 3 9 2" xfId="2450" xr:uid="{5D3F2214-7D6B-477F-8F2C-16AF801BDAC9}"/>
    <cellStyle name="Normal 14 3 9 2 2" xfId="5743" xr:uid="{39C2BBD0-E706-4534-AD3F-BB886F3E5382}"/>
    <cellStyle name="Normal 14 3 9 2 3" xfId="9039" xr:uid="{A67D29E0-F3D3-4D2F-A636-1BFE77F72E0F}"/>
    <cellStyle name="Normal 14 3 9 3" xfId="4077" xr:uid="{34A1455F-E4B7-4649-8FF4-594BA0A2488F}"/>
    <cellStyle name="Normal 14 3 9 4" xfId="7370" xr:uid="{8CAC237A-1273-4F81-8B79-3F6E13A90D36}"/>
    <cellStyle name="Normal 14 4" xfId="1064" xr:uid="{F1F77D5C-0B69-424C-AB82-0ED9B4D6105C}"/>
    <cellStyle name="Normal 14 4 2" xfId="2803" xr:uid="{5FE47A29-2FE4-4458-85FB-840B565093C7}"/>
    <cellStyle name="Normal 14 4 2 2" xfId="6096" xr:uid="{C663C555-5E28-42DD-AA82-A7A68AFB75BA}"/>
    <cellStyle name="Normal 14 4 2 3" xfId="9392" xr:uid="{4FB07853-A9E9-4EC2-91A2-E41F29C3957C}"/>
    <cellStyle name="Normal 14 4 3" xfId="4429" xr:uid="{FFDB81AB-9A55-4137-99CB-15F40BD7129C}"/>
    <cellStyle name="Normal 14 4 4" xfId="7724" xr:uid="{4C53E2D5-3400-4AA8-8951-D9FE34BA4633}"/>
    <cellStyle name="Normal 15" xfId="274" xr:uid="{F5AE1D10-AD8C-48E1-8B56-775773BC8313}"/>
    <cellStyle name="Normal 15 2" xfId="275" xr:uid="{C7900850-1C9D-4CC7-9158-D4797B6A9D11}"/>
    <cellStyle name="Normal 16" xfId="276" xr:uid="{91D7B759-00F7-4FA9-83B5-7B9DE4D9C49F}"/>
    <cellStyle name="Normal 16 2" xfId="277" xr:uid="{3A9A8885-D467-48F9-85B8-722F4533196A}"/>
    <cellStyle name="Normal 16 3" xfId="1769" xr:uid="{750DDCAB-FF1B-4459-B1D8-69C2C558E099}"/>
    <cellStyle name="Normal 16 4" xfId="1807" xr:uid="{FA8665B2-B151-427A-8ABF-FAC182CA1ECF}"/>
    <cellStyle name="Normal 16 5" xfId="1877" xr:uid="{FCD4BD29-4FB9-4B47-B2F4-564884C7AF45}"/>
    <cellStyle name="Normal 16 6" xfId="1977" xr:uid="{35D3EC95-8D73-4762-B716-4C561CA5332E}"/>
    <cellStyle name="Normal 16 7" xfId="1081" xr:uid="{23378221-236A-49E8-A31D-15E70B2D43E2}"/>
    <cellStyle name="Normal 16 7 2" xfId="2819" xr:uid="{3BC1B727-163B-4651-BE91-B03152487FEC}"/>
    <cellStyle name="Normal 16 7 2 2" xfId="6112" xr:uid="{1082C986-9653-49D4-B770-C6375ABCB5F9}"/>
    <cellStyle name="Normal 16 7 2 3" xfId="9408" xr:uid="{45A20EE4-F496-41F4-9FA2-2AB3D051D330}"/>
    <cellStyle name="Normal 16 7 3" xfId="4445" xr:uid="{6D92E0AC-FE38-4C19-9BDF-40AB85CF8E93}"/>
    <cellStyle name="Normal 16 7 4" xfId="7740" xr:uid="{4046C1D0-4780-42D1-9FD4-CD9CDF411F82}"/>
    <cellStyle name="Normal 17" xfId="278" xr:uid="{D99AB06C-3BDB-4B21-87AD-A2DC7688A833}"/>
    <cellStyle name="Normal 17 2" xfId="279" xr:uid="{3654DEB9-581D-44D0-8436-33D4BFBFB089}"/>
    <cellStyle name="Normal 17 3" xfId="1097" xr:uid="{6322E23E-AB5B-428E-B27D-D8CAA4FB7B37}"/>
    <cellStyle name="Normal 17 3 2" xfId="2835" xr:uid="{D0F2C484-F4F4-4C2C-8474-96747D46BB82}"/>
    <cellStyle name="Normal 17 3 2 2" xfId="6128" xr:uid="{CFA8CBA1-C5AE-41E4-9FD2-63BD41E417B9}"/>
    <cellStyle name="Normal 17 3 2 3" xfId="9424" xr:uid="{A3D1E1FB-1B05-46FF-8234-46CA72B64337}"/>
    <cellStyle name="Normal 17 3 3" xfId="4461" xr:uid="{D0124C0D-C5C1-4915-B2A7-5148F85FF4C9}"/>
    <cellStyle name="Normal 17 3 4" xfId="7756" xr:uid="{A796E133-CD83-42A9-BDB2-AE73B18D8BDB}"/>
    <cellStyle name="Normal 18" xfId="280" xr:uid="{660F9ED6-FE48-4A6A-AB38-550339EB4FEF}"/>
    <cellStyle name="Normal 18 2" xfId="281" xr:uid="{4D38B614-3E56-4DF2-8EB9-4F57488235F7}"/>
    <cellStyle name="Normal 18 3" xfId="1112" xr:uid="{79223FCF-CFB6-438F-9DC6-016D7C90400C}"/>
    <cellStyle name="Normal 18 3 2" xfId="2850" xr:uid="{CE1FB0C9-E8D6-4700-A40D-79B294914CF8}"/>
    <cellStyle name="Normal 18 3 2 2" xfId="6143" xr:uid="{0C4FB92C-5E5D-49E2-AF06-D9F372460D20}"/>
    <cellStyle name="Normal 18 3 2 3" xfId="9439" xr:uid="{D08C60F4-5C26-4F7B-92A2-E2F3A40321CA}"/>
    <cellStyle name="Normal 18 3 3" xfId="4476" xr:uid="{F0ED6DA3-7D82-4F30-AA6B-5C93ECC7F188}"/>
    <cellStyle name="Normal 18 3 4" xfId="7771" xr:uid="{79CBB844-D014-403E-AF36-0C1050914B5D}"/>
    <cellStyle name="Normal 19" xfId="282" xr:uid="{980CABE8-4464-40C4-9EF9-0890C7BCCD75}"/>
    <cellStyle name="Normal 19 2" xfId="283" xr:uid="{519B24BA-BE63-4578-815F-3EC23045C4C5}"/>
    <cellStyle name="Normal 19 3" xfId="1127" xr:uid="{F3D97C43-0E6D-4565-A397-57A4E561E36B}"/>
    <cellStyle name="Normal 19 3 2" xfId="2865" xr:uid="{8E92C5E2-36AD-4158-B5ED-B7B82AADA15C}"/>
    <cellStyle name="Normal 19 3 2 2" xfId="6158" xr:uid="{F34B579E-1AB4-4A28-BDA7-A579AEE34A17}"/>
    <cellStyle name="Normal 19 3 2 3" xfId="9454" xr:uid="{02F90527-CF77-4214-A4FA-CE082E49E16E}"/>
    <cellStyle name="Normal 19 3 3" xfId="4491" xr:uid="{A39D41AF-25D2-4FE2-942D-5F368BA93938}"/>
    <cellStyle name="Normal 19 3 4" xfId="7786" xr:uid="{56810295-7395-4AE3-8CA8-F0594C4F4686}"/>
    <cellStyle name="Normal 2" xfId="1" xr:uid="{C1166130-49D5-46C4-B5AD-20169C5D7F56}"/>
    <cellStyle name="Normal 2 2" xfId="284" xr:uid="{5991B261-4457-4B86-8F9D-73C8B6B8419F}"/>
    <cellStyle name="Normal 2 3" xfId="83" xr:uid="{8D35D327-98BD-4F86-98EF-01203963FB95}"/>
    <cellStyle name="Normal 20" xfId="285" xr:uid="{5DA3FC2E-2B46-46F9-8094-8EDB439E4639}"/>
    <cellStyle name="Normal 20 2" xfId="286" xr:uid="{5E2A96F2-5AD1-4E52-95F1-F6EE08266CDD}"/>
    <cellStyle name="Normal 20 2 2" xfId="357" xr:uid="{B18300A0-8780-4588-802B-2ECA00247FFF}"/>
    <cellStyle name="Normal 20 2 3" xfId="356" xr:uid="{37D17B35-2042-47D4-AF72-F9A8BF25A44A}"/>
    <cellStyle name="Normal 20 3" xfId="287" xr:uid="{1744E729-D6E3-4E09-AD0E-7D6E0C0517D4}"/>
    <cellStyle name="Normal 20 4" xfId="355" xr:uid="{80C21979-6285-42A1-8F70-1707A02E718E}"/>
    <cellStyle name="Normal 20 5" xfId="1142" xr:uid="{E3DA088C-BE0A-4885-92D8-D9D0EA61DBF4}"/>
    <cellStyle name="Normal 20 5 2" xfId="2880" xr:uid="{07A3E8D3-9C2F-4664-A978-7DD7EC8AF0E9}"/>
    <cellStyle name="Normal 20 5 2 2" xfId="6173" xr:uid="{766E7264-6576-4B30-B4E8-D5AE1B3B635A}"/>
    <cellStyle name="Normal 20 5 2 3" xfId="9469" xr:uid="{41F0C671-2746-4F1D-AEA1-214672E05A64}"/>
    <cellStyle name="Normal 20 5 3" xfId="4506" xr:uid="{D2E6B5D6-AF96-4E70-887A-41625F0A296B}"/>
    <cellStyle name="Normal 20 5 4" xfId="7801" xr:uid="{15454ACB-C2B8-4A51-BC22-175215E72217}"/>
    <cellStyle name="Normal 21" xfId="288" xr:uid="{781405A1-9EAF-42AC-8E2F-ECCA000F4E46}"/>
    <cellStyle name="Normal 21 2" xfId="289" xr:uid="{0CDB2FE9-B990-443D-8F4C-01C97EF370C4}"/>
    <cellStyle name="Normal 21 3" xfId="354" xr:uid="{0AF9AB13-6E87-4D47-8B8A-0D21B88B6617}"/>
    <cellStyle name="Normal 22" xfId="290" xr:uid="{D043D8C7-F54F-46BA-B785-185307FA1EC9}"/>
    <cellStyle name="Normal 22 2" xfId="291" xr:uid="{75525B43-19BB-4E62-8E90-CBF5CC96B63E}"/>
    <cellStyle name="Normal 22 3" xfId="353" xr:uid="{41FB3E33-E92D-46E1-A390-911AB253D5BE}"/>
    <cellStyle name="Normal 22 4" xfId="1163" xr:uid="{D7F512AC-16E8-488B-A51B-53BE651E2DE5}"/>
    <cellStyle name="Normal 22 4 2" xfId="2898" xr:uid="{ECFEEB15-FC1B-4F47-8675-A429417FE470}"/>
    <cellStyle name="Normal 22 4 2 2" xfId="6191" xr:uid="{4B188AFB-A935-4C78-84B4-5CF75958F7E9}"/>
    <cellStyle name="Normal 22 4 2 3" xfId="9487" xr:uid="{334F79D9-7F58-4D10-AB84-77ED97A7127F}"/>
    <cellStyle name="Normal 22 4 3" xfId="4524" xr:uid="{233CC9F6-DA12-459B-8AAE-A61CB109961E}"/>
    <cellStyle name="Normal 22 4 4" xfId="7819" xr:uid="{BD344774-AB14-433C-8551-6F07F85D6957}"/>
    <cellStyle name="Normal 23" xfId="292" xr:uid="{0576AC7B-0E67-4E8A-A957-0C7E8D455E48}"/>
    <cellStyle name="Normal 23 2" xfId="293" xr:uid="{7D09AF72-0316-4D40-837E-438B7B6DF314}"/>
    <cellStyle name="Normal 23 3" xfId="352" xr:uid="{7DF79514-326A-46F1-9959-B241C18E692A}"/>
    <cellStyle name="Normal 23 4" xfId="1181" xr:uid="{8E54331B-6951-46D9-9832-0272329B80DF}"/>
    <cellStyle name="Normal 23 4 2" xfId="2913" xr:uid="{61BEF811-1F0B-438A-AF00-FF8F570BA6A0}"/>
    <cellStyle name="Normal 23 4 2 2" xfId="6206" xr:uid="{84CF9FEA-B79B-47D8-9F2D-C18D7186C6EB}"/>
    <cellStyle name="Normal 23 4 2 3" xfId="9502" xr:uid="{A7DF9AF7-3646-48E8-AE44-41FA0EDFDCA7}"/>
    <cellStyle name="Normal 23 4 3" xfId="4539" xr:uid="{7505713A-24AF-470E-AC6A-44CAAC8B9F87}"/>
    <cellStyle name="Normal 23 4 4" xfId="7834" xr:uid="{3A08A5C6-D7BE-475A-8499-3AD40070F497}"/>
    <cellStyle name="Normal 24" xfId="294" xr:uid="{6FA72618-4CD8-4FB9-B541-579E4DE31A9B}"/>
    <cellStyle name="Normal 24 2" xfId="405" xr:uid="{3BE7A434-6529-43E8-B8EF-DFD5C22CE43F}"/>
    <cellStyle name="Normal 24 3" xfId="406" xr:uid="{C02AD40C-F71F-448E-8B0E-1DC4CC5E3914}"/>
    <cellStyle name="Normal 24 4" xfId="1196" xr:uid="{9351F631-C2DF-4AF9-90E1-CA74D2E99269}"/>
    <cellStyle name="Normal 24 4 2" xfId="2928" xr:uid="{18C95A8C-0528-466E-96EF-09B65BEBA2BF}"/>
    <cellStyle name="Normal 24 4 2 2" xfId="6221" xr:uid="{BF5D99E3-96DC-4AC2-8339-BFC27124B723}"/>
    <cellStyle name="Normal 24 4 2 3" xfId="9517" xr:uid="{884B1C76-134F-4064-9D85-F8EFA72CB2D9}"/>
    <cellStyle name="Normal 24 4 3" xfId="4554" xr:uid="{F56DB619-F8F4-4F5B-9E22-74B4066DE805}"/>
    <cellStyle name="Normal 24 4 4" xfId="7849" xr:uid="{F33B4D49-3095-499D-8BCE-2E5702B600F6}"/>
    <cellStyle name="Normal 25" xfId="295" xr:uid="{593EEC4C-BEC7-4820-9E04-0286141C371F}"/>
    <cellStyle name="Normal 25 2" xfId="407" xr:uid="{2ADF2A6C-5271-40C6-8931-5495BB87950C}"/>
    <cellStyle name="Normal 25 3" xfId="408" xr:uid="{D10D46FC-8D3E-4C4E-97A7-5D8E7B2CD1BD}"/>
    <cellStyle name="Normal 25 4" xfId="1211" xr:uid="{B03E26EB-EDA5-4E0F-802E-C2383FE3235B}"/>
    <cellStyle name="Normal 25 4 2" xfId="2943" xr:uid="{84F6D60E-E3CE-4581-B3EA-9722DC636160}"/>
    <cellStyle name="Normal 25 4 2 2" xfId="6236" xr:uid="{9913540D-6449-44EC-98B0-A9FAEA6C25BF}"/>
    <cellStyle name="Normal 25 4 2 3" xfId="9532" xr:uid="{207E4C0E-AFE9-4B0D-9072-67E6A05D6FB4}"/>
    <cellStyle name="Normal 25 4 3" xfId="4569" xr:uid="{1ABFB5CE-0CE2-45DB-8408-8902549F54C7}"/>
    <cellStyle name="Normal 25 4 4" xfId="7864" xr:uid="{FB683807-C444-4223-9D99-7F1B9D1105DF}"/>
    <cellStyle name="Normal 26" xfId="296" xr:uid="{28BEEA31-FD1F-4EE7-8DDA-C3171092F181}"/>
    <cellStyle name="Normal 26 2" xfId="409" xr:uid="{8DEAB8DF-7473-4E02-A5E8-72DEA720DA15}"/>
    <cellStyle name="Normal 26 3" xfId="1226" xr:uid="{14A55909-03E1-473B-86EA-21876CABDD61}"/>
    <cellStyle name="Normal 26 3 2" xfId="2958" xr:uid="{A7FD6479-5F8D-4076-81F7-D031B6225593}"/>
    <cellStyle name="Normal 26 3 2 2" xfId="6251" xr:uid="{3535F4D2-3C6B-4C49-89A8-02535806ADAB}"/>
    <cellStyle name="Normal 26 3 2 3" xfId="9547" xr:uid="{33FF2E11-B581-41CC-804B-E02F8F3DDC5A}"/>
    <cellStyle name="Normal 26 3 3" xfId="4584" xr:uid="{F8CD39BF-9028-48E8-8400-B9B506E0E5CD}"/>
    <cellStyle name="Normal 26 3 4" xfId="7879" xr:uid="{8001EDD4-CA51-4609-B51E-BFC067240B46}"/>
    <cellStyle name="Normal 27" xfId="103" xr:uid="{4FBCDC98-3C5C-4B5B-BD49-5ED53298F3B2}"/>
    <cellStyle name="Normal 27 2" xfId="411" xr:uid="{1090D6F2-250C-4979-BFAF-8C2659B8FB88}"/>
    <cellStyle name="Normal 27 3" xfId="410" xr:uid="{BADF2029-B568-4F5B-B039-5CA8E0899871}"/>
    <cellStyle name="Normal 27 4" xfId="549" xr:uid="{53E20B26-248E-49A7-A88E-6A61A42155CE}"/>
    <cellStyle name="Normal 27 4 2" xfId="2347" xr:uid="{44C3E625-6977-4B14-BE6A-EBB90E26C8B5}"/>
    <cellStyle name="Normal 27 5" xfId="695" xr:uid="{C47F14DF-C25E-4FF4-A0A5-7B88EDCBB001}"/>
    <cellStyle name="Normal 27 6" xfId="2153" xr:uid="{BB47A847-570E-4748-82F0-8A85D10F4AA3}"/>
    <cellStyle name="Normal 27 6 2" xfId="5457" xr:uid="{B0B48AB6-9424-411C-A1DC-BFD9E9CB31C5}"/>
    <cellStyle name="Normal 27 6 3" xfId="8753" xr:uid="{D352BADD-2F84-480F-9038-E473EEDAA250}"/>
    <cellStyle name="Normal 27 7" xfId="3793" xr:uid="{63863D42-3BD3-4BE2-AC22-2AADD67C5A3C}"/>
    <cellStyle name="Normal 27 8" xfId="7086" xr:uid="{EFBE9CFE-3011-4F7B-90E8-E7CE7A14BDCE}"/>
    <cellStyle name="Normal 28" xfId="316" xr:uid="{A1757977-E763-4C63-8DDF-5723D27C6E32}"/>
    <cellStyle name="Normal 28 2" xfId="412" xr:uid="{F705564C-35FE-45C6-8DE3-2ECD308552FB}"/>
    <cellStyle name="Normal 28 3" xfId="1250" xr:uid="{6E6674EE-39ED-4E8F-9376-656A6E4D82AB}"/>
    <cellStyle name="Normal 28 3 2" xfId="2980" xr:uid="{2496BF7D-DE23-4904-8EEA-838088E8FB0B}"/>
    <cellStyle name="Normal 28 3 2 2" xfId="6273" xr:uid="{D10D8569-5A05-471C-BBD8-BA519B07E129}"/>
    <cellStyle name="Normal 28 3 2 3" xfId="9569" xr:uid="{5064E204-DCA1-4F8C-9686-1EF229BE9B59}"/>
    <cellStyle name="Normal 28 3 3" xfId="4606" xr:uid="{609FCE42-4F40-4D23-9FB0-B2004888D1C9}"/>
    <cellStyle name="Normal 28 3 4" xfId="7902" xr:uid="{778EB05A-ADE2-49B5-8DB8-D52575DA276D}"/>
    <cellStyle name="Normal 29" xfId="317" xr:uid="{E0D5F4D1-8521-4007-814A-F06F16954B0B}"/>
    <cellStyle name="Normal 29 2" xfId="413" xr:uid="{8E1F3292-DDB4-4272-B8E9-1635D891CB09}"/>
    <cellStyle name="Normal 29 3" xfId="1265" xr:uid="{7B529695-D0EF-4492-8F40-B50E74B38EEB}"/>
    <cellStyle name="Normal 29 3 2" xfId="2995" xr:uid="{FF6ECF90-A50D-49FB-B4B2-5E5E95674526}"/>
    <cellStyle name="Normal 29 3 2 2" xfId="6288" xr:uid="{B78AA1EE-F06D-4566-96B4-F195675F889C}"/>
    <cellStyle name="Normal 29 3 2 3" xfId="9584" xr:uid="{9AAAF894-227B-470E-83B7-3153DADE9613}"/>
    <cellStyle name="Normal 29 3 3" xfId="4621" xr:uid="{AC629AE8-4FF7-4CD7-8857-1249EE45C09B}"/>
    <cellStyle name="Normal 29 3 4" xfId="7917" xr:uid="{5E84B729-3CC8-49CE-B347-5B47B42E2F5E}"/>
    <cellStyle name="Normal 3" xfId="7" xr:uid="{164D2CAF-3C62-48FE-BF64-1445CCCFC011}"/>
    <cellStyle name="Normal 3 10" xfId="1402" xr:uid="{734F9784-D7CB-4EA3-B101-33A7D70FEC50}"/>
    <cellStyle name="Normal 3 10 2" xfId="3125" xr:uid="{9DF74756-A482-4EEA-9161-AAF3CB82DECD}"/>
    <cellStyle name="Normal 3 10 2 2" xfId="6418" xr:uid="{A5E34FF0-5961-4B01-B69A-EB8DADBD73AB}"/>
    <cellStyle name="Normal 3 10 2 3" xfId="9714" xr:uid="{0BCC5E33-DBB7-4F02-AB69-8011140DE0A4}"/>
    <cellStyle name="Normal 3 10 3" xfId="4751" xr:uid="{5F4B5306-366E-4F00-91DA-13E940DEB3A0}"/>
    <cellStyle name="Normal 3 10 4" xfId="8047" xr:uid="{8458E33B-6B52-406D-8677-E150D6EEAF44}"/>
    <cellStyle name="Normal 3 11" xfId="1471" xr:uid="{D769BBB5-0346-4F8F-A745-40FEF4522296}"/>
    <cellStyle name="Normal 3 11 2" xfId="3192" xr:uid="{F5F8E3F7-0D28-49A8-842B-B932A6DC8824}"/>
    <cellStyle name="Normal 3 11 2 2" xfId="6485" xr:uid="{7CBEB63D-B642-4ABB-8C48-6DD816AA5AE3}"/>
    <cellStyle name="Normal 3 11 2 3" xfId="9781" xr:uid="{5881E736-ACE2-4666-8600-3CCDA575C2A9}"/>
    <cellStyle name="Normal 3 11 3" xfId="4818" xr:uid="{44D16507-5A9B-457A-9646-2EA958167265}"/>
    <cellStyle name="Normal 3 11 4" xfId="8114" xr:uid="{9BAA4825-B50A-4820-B3A3-666B9293D43C}"/>
    <cellStyle name="Normal 3 12" xfId="1535" xr:uid="{4540E11F-4549-4305-A124-C4E6D85E9608}"/>
    <cellStyle name="Normal 3 12 2" xfId="3256" xr:uid="{20F75D8A-9A0C-4DF0-94A5-0DD5ACA34AA8}"/>
    <cellStyle name="Normal 3 12 2 2" xfId="6549" xr:uid="{1C76CFB1-35B1-4897-9396-53F02E00FA13}"/>
    <cellStyle name="Normal 3 12 2 3" xfId="9845" xr:uid="{D350DB26-F7ED-41F1-8E46-E018C77CE422}"/>
    <cellStyle name="Normal 3 12 3" xfId="4882" xr:uid="{E8938D4D-D8C8-4983-B712-8AEB1C59D724}"/>
    <cellStyle name="Normal 3 12 4" xfId="8178" xr:uid="{DB42AFD0-B582-4CD5-BE41-0801ED6227BB}"/>
    <cellStyle name="Normal 3 13" xfId="1619" xr:uid="{17DC96A6-985F-4401-9271-B608A1F4937E}"/>
    <cellStyle name="Normal 3 13 2" xfId="3338" xr:uid="{39DB4681-8D74-41A5-9C1E-DB7D092C2798}"/>
    <cellStyle name="Normal 3 13 2 2" xfId="6631" xr:uid="{3BF39900-3F32-4431-B85A-D557104278CD}"/>
    <cellStyle name="Normal 3 13 2 3" xfId="9927" xr:uid="{89B51A16-0DB7-4116-9FB0-73A6027F37BE}"/>
    <cellStyle name="Normal 3 13 3" xfId="4964" xr:uid="{9FECEB59-CE37-4585-BD5B-428514F1223E}"/>
    <cellStyle name="Normal 3 13 4" xfId="8260" xr:uid="{3AE03CD3-B30D-4B68-BA10-DAB0D1230BBB}"/>
    <cellStyle name="Normal 3 14" xfId="1686" xr:uid="{F0513D82-7BA7-4095-BF63-5FCE067F1438}"/>
    <cellStyle name="Normal 3 14 2" xfId="3405" xr:uid="{E9E5B92F-264D-4333-922E-6EDAAA2038F2}"/>
    <cellStyle name="Normal 3 14 2 2" xfId="6698" xr:uid="{EB2F9E04-40BE-4401-9B7E-5F7957E778B1}"/>
    <cellStyle name="Normal 3 14 2 3" xfId="9994" xr:uid="{2F39F32A-65D5-4392-8ECE-278F8F2BE2ED}"/>
    <cellStyle name="Normal 3 14 3" xfId="5031" xr:uid="{D1E0249B-BDA0-4F50-AFC2-A194E35F2358}"/>
    <cellStyle name="Normal 3 14 4" xfId="8327" xr:uid="{7619E269-9F4C-4170-8C9D-3112B1EF29E0}"/>
    <cellStyle name="Normal 3 15" xfId="1771" xr:uid="{281CFCD6-8632-4AC8-8CD2-6C468C350642}"/>
    <cellStyle name="Normal 3 15 2" xfId="3487" xr:uid="{218A0D1B-17B8-4A12-BE0F-1EF9B92B0D40}"/>
    <cellStyle name="Normal 3 15 2 2" xfId="6780" xr:uid="{27C48473-3E13-43B9-B125-285AE62EEFAF}"/>
    <cellStyle name="Normal 3 15 2 3" xfId="10076" xr:uid="{235D8E21-13B6-43EC-9CE4-CC4C23DE8384}"/>
    <cellStyle name="Normal 3 15 3" xfId="5113" xr:uid="{C043B370-0E4F-45A8-8F03-3F37A4F0B5DF}"/>
    <cellStyle name="Normal 3 15 4" xfId="8409" xr:uid="{A9A453B1-24B2-42AC-A3F5-E18B0F615EA2}"/>
    <cellStyle name="Normal 3 16" xfId="1841" xr:uid="{7724ED1E-5353-4636-A9AE-AF48640363FE}"/>
    <cellStyle name="Normal 3 16 2" xfId="3554" xr:uid="{3B0B5ED5-82C7-488B-9AE9-4FF2307D0DA9}"/>
    <cellStyle name="Normal 3 16 2 2" xfId="6847" xr:uid="{F0252226-7282-4042-87BF-847742184729}"/>
    <cellStyle name="Normal 3 16 2 3" xfId="10143" xr:uid="{CAC4EDC2-14D4-4731-9622-8675FF6DFAC4}"/>
    <cellStyle name="Normal 3 16 3" xfId="5180" xr:uid="{0DB96268-90E7-4B49-93F4-A26B3E4F78EF}"/>
    <cellStyle name="Normal 3 16 4" xfId="8476" xr:uid="{65E0AC7D-44D0-4DF5-8BE9-EB0E1F01C0BC}"/>
    <cellStyle name="Normal 3 17" xfId="1911" xr:uid="{884AB777-EBEC-4DD7-98BB-116D1300ACE5}"/>
    <cellStyle name="Normal 3 17 2" xfId="3621" xr:uid="{CA3CF539-EB97-413B-962D-D1689D1CD6F5}"/>
    <cellStyle name="Normal 3 17 2 2" xfId="6914" xr:uid="{30C2014A-4ADC-453A-9C97-1DFFB6CEB76B}"/>
    <cellStyle name="Normal 3 17 2 3" xfId="10210" xr:uid="{65F4D039-6719-46FA-885D-1D61A7AF958D}"/>
    <cellStyle name="Normal 3 17 3" xfId="5247" xr:uid="{2E9F50B8-A8F3-4607-B9A6-A8AD65A2BD07}"/>
    <cellStyle name="Normal 3 17 4" xfId="8543" xr:uid="{1D17666B-6B43-4491-916A-D1BB177568DA}"/>
    <cellStyle name="Normal 3 18" xfId="1934" xr:uid="{8D167D5D-03AE-4B2C-96C3-B8D8104464F9}"/>
    <cellStyle name="Normal 3 18 2" xfId="3640" xr:uid="{187B7FA8-9716-493F-9D3B-0829C06C18F6}"/>
    <cellStyle name="Normal 3 18 2 2" xfId="6933" xr:uid="{1D582489-EDC0-43A6-9A64-976427F2617E}"/>
    <cellStyle name="Normal 3 18 2 3" xfId="10229" xr:uid="{81438499-9A4F-4979-A608-B21385EAF89C}"/>
    <cellStyle name="Normal 3 18 3" xfId="5266" xr:uid="{53FEB8E7-9225-4B8B-B90E-E37169DEA2F4}"/>
    <cellStyle name="Normal 3 18 4" xfId="8562" xr:uid="{D68EA048-E0EB-4E33-9DB0-AAFC2F929BAC}"/>
    <cellStyle name="Normal 3 19" xfId="1957" xr:uid="{A970EF47-315F-41B7-8CC5-6C78765D5C31}"/>
    <cellStyle name="Normal 3 19 2" xfId="3659" xr:uid="{844DC63C-93F9-4A3D-9C8B-3B81B87EE873}"/>
    <cellStyle name="Normal 3 19 2 2" xfId="6952" xr:uid="{F6878796-4F29-4B04-972C-C8F5847231EF}"/>
    <cellStyle name="Normal 3 19 2 3" xfId="10248" xr:uid="{7001F6C3-744C-4D30-87B2-36B717D91230}"/>
    <cellStyle name="Normal 3 19 3" xfId="5285" xr:uid="{F536925A-67C5-422E-B4EF-5EAC6BD61B9A}"/>
    <cellStyle name="Normal 3 19 4" xfId="8581" xr:uid="{658788AB-2BBC-49D0-AF57-5AD665F89861}"/>
    <cellStyle name="Normal 3 2" xfId="6" xr:uid="{75DA9241-8C28-48EE-A459-640B0247AE25}"/>
    <cellStyle name="Normal 3 2 2" xfId="1157" xr:uid="{3F7917F9-7851-46EE-9FD7-FC29CD022CB7}"/>
    <cellStyle name="Normal 3 2 2 10" xfId="1842" xr:uid="{98EBA22C-C756-4460-ACB7-6057EBC304C6}"/>
    <cellStyle name="Normal 3 2 2 10 2" xfId="3555" xr:uid="{9CCC70B9-D071-444C-8CFA-BC7A18DDBBAB}"/>
    <cellStyle name="Normal 3 2 2 10 2 2" xfId="6848" xr:uid="{78AC456D-A984-4D72-ABDA-E7AFCA52D320}"/>
    <cellStyle name="Normal 3 2 2 10 2 3" xfId="10144" xr:uid="{2E189AC4-B6C5-4D6E-9E38-253BCBB782A9}"/>
    <cellStyle name="Normal 3 2 2 10 3" xfId="5181" xr:uid="{DC66E94B-40F6-4544-8A89-BF6F7AADB508}"/>
    <cellStyle name="Normal 3 2 2 10 4" xfId="8477" xr:uid="{C777F269-6AC6-4315-ACD3-F9BC12EAB5AB}"/>
    <cellStyle name="Normal 3 2 2 11" xfId="1912" xr:uid="{4BA4D104-CBEC-47C0-8C10-BC44A20DB863}"/>
    <cellStyle name="Normal 3 2 2 11 2" xfId="3622" xr:uid="{0F2C7195-B6EE-4EC5-B796-5733689FFEA3}"/>
    <cellStyle name="Normal 3 2 2 11 2 2" xfId="6915" xr:uid="{31AEDA87-1083-406E-AC34-4C1B98F8DAF0}"/>
    <cellStyle name="Normal 3 2 2 11 2 3" xfId="10211" xr:uid="{C693E0F8-23D0-44A0-B5A2-90D58716E5CC}"/>
    <cellStyle name="Normal 3 2 2 11 3" xfId="5248" xr:uid="{3EFD838F-ACD3-4A87-B627-4DDC9D986588}"/>
    <cellStyle name="Normal 3 2 2 11 4" xfId="8544" xr:uid="{26D96A80-6475-486D-BB0D-16C950ED18B7}"/>
    <cellStyle name="Normal 3 2 2 12" xfId="1935" xr:uid="{FBD0CB59-0486-40EE-B377-3060A8D09F2F}"/>
    <cellStyle name="Normal 3 2 2 12 2" xfId="3641" xr:uid="{701A19D9-E034-4CCF-B4D3-69C168C78D64}"/>
    <cellStyle name="Normal 3 2 2 12 2 2" xfId="6934" xr:uid="{5FE42C80-3C14-41B5-B270-534BC2C60EC5}"/>
    <cellStyle name="Normal 3 2 2 12 2 3" xfId="10230" xr:uid="{9FE742DB-A8E8-48C3-9913-6DFC539E336F}"/>
    <cellStyle name="Normal 3 2 2 12 3" xfId="5267" xr:uid="{ACFADC81-8A24-4049-893F-901E10D04AAA}"/>
    <cellStyle name="Normal 3 2 2 12 4" xfId="8563" xr:uid="{3ABB525D-13BF-4187-BE0B-5670E214588C}"/>
    <cellStyle name="Normal 3 2 2 13" xfId="1958" xr:uid="{0499C4C4-02EA-4345-B6E5-B5328EA49B40}"/>
    <cellStyle name="Normal 3 2 2 13 2" xfId="3660" xr:uid="{BC4A627E-AB05-4F55-85D0-76FCFF617249}"/>
    <cellStyle name="Normal 3 2 2 13 2 2" xfId="6953" xr:uid="{D2E4C7B0-705D-4AF3-9776-78F3E5FAB0B7}"/>
    <cellStyle name="Normal 3 2 2 13 2 3" xfId="10249" xr:uid="{0E84897A-E924-4DA0-933A-432EC560F997}"/>
    <cellStyle name="Normal 3 2 2 13 3" xfId="5286" xr:uid="{A2AB8ADF-FE7C-4026-81CF-A3B359D2CAFF}"/>
    <cellStyle name="Normal 3 2 2 13 4" xfId="8582" xr:uid="{5B08E3A7-336A-4A07-9F23-23A203088E6B}"/>
    <cellStyle name="Normal 3 2 2 14" xfId="2011" xr:uid="{17E311BA-8FBE-4219-9BF3-356316749CD8}"/>
    <cellStyle name="Normal 3 2 2 14 2" xfId="3709" xr:uid="{96C51048-A41C-4A17-9976-343F22EDFA16}"/>
    <cellStyle name="Normal 3 2 2 14 2 2" xfId="7002" xr:uid="{77333FD9-B12D-4BD2-8573-5CCEE902EBEC}"/>
    <cellStyle name="Normal 3 2 2 14 2 3" xfId="10298" xr:uid="{724A437C-2738-4800-883A-A6E8520454CB}"/>
    <cellStyle name="Normal 3 2 2 14 3" xfId="5335" xr:uid="{5E03246E-B74B-4DC4-93FD-5C45AE7F5203}"/>
    <cellStyle name="Normal 3 2 2 14 4" xfId="8631" xr:uid="{C494D08B-89CE-4C75-87BA-1C8C36402B16}"/>
    <cellStyle name="Normal 3 2 2 15" xfId="2060" xr:uid="{BA4ACB11-041D-441C-B91D-7C24CFED6459}"/>
    <cellStyle name="Normal 3 2 2 15 2" xfId="3758" xr:uid="{3FDEE026-49C2-4F3C-A897-6BCECE1484BD}"/>
    <cellStyle name="Normal 3 2 2 15 2 2" xfId="7051" xr:uid="{AB89A37B-1901-43FD-9204-223590CCE8DB}"/>
    <cellStyle name="Normal 3 2 2 15 2 3" xfId="10347" xr:uid="{E211039A-7A5B-43E9-A3E6-B4AE5D6AE0F1}"/>
    <cellStyle name="Normal 3 2 2 15 3" xfId="5384" xr:uid="{F4BC5C66-2791-4778-9104-7038C7D04A51}"/>
    <cellStyle name="Normal 3 2 2 15 4" xfId="8680" xr:uid="{05043C15-BF68-40FA-8B56-4F761EF17146}"/>
    <cellStyle name="Normal 3 2 2 2" xfId="1245" xr:uid="{13116520-6F27-4AAA-BE22-DDB077A812DA}"/>
    <cellStyle name="Normal 3 2 2 2 2" xfId="2976" xr:uid="{4082AC95-FD04-415F-B0E2-31542430B0E1}"/>
    <cellStyle name="Normal 3 2 2 2 2 2" xfId="6269" xr:uid="{3173D22C-CE14-47B5-8ADD-BB7098B4C2B0}"/>
    <cellStyle name="Normal 3 2 2 2 2 3" xfId="9565" xr:uid="{1691488E-347E-44B0-87B8-86E3E6E534FC}"/>
    <cellStyle name="Normal 3 2 2 2 3" xfId="4602" xr:uid="{83861E8D-3EC5-4B4A-814E-BFE28E157383}"/>
    <cellStyle name="Normal 3 2 2 2 4" xfId="7897" xr:uid="{65CDE99D-6404-42C7-888A-338BB361EC03}"/>
    <cellStyle name="Normal 3 2 2 3" xfId="1330" xr:uid="{B599EF1C-369E-4721-9F83-8CA5783E6C3B}"/>
    <cellStyle name="Normal 3 2 2 3 2" xfId="3058" xr:uid="{289AE8B1-265A-40ED-853E-13896842330A}"/>
    <cellStyle name="Normal 3 2 2 3 2 2" xfId="6351" xr:uid="{91350746-34B9-47BA-9219-AB2E1E11FBE2}"/>
    <cellStyle name="Normal 3 2 2 3 2 3" xfId="9647" xr:uid="{455F3348-B1FD-44E2-84E6-6A5F1F82EE08}"/>
    <cellStyle name="Normal 3 2 2 3 3" xfId="4684" xr:uid="{275F022C-871C-49AB-BDAD-2028575E3F72}"/>
    <cellStyle name="Normal 3 2 2 3 4" xfId="7980" xr:uid="{DBCB0DF7-8F75-47C0-87B7-84B1FC8D2BE1}"/>
    <cellStyle name="Normal 3 2 2 4" xfId="1403" xr:uid="{E7D5D138-2AB0-4F11-A6AB-57EBF9BB4ACC}"/>
    <cellStyle name="Normal 3 2 2 4 2" xfId="3126" xr:uid="{D870614F-7277-4A82-9DFC-075818FD52C9}"/>
    <cellStyle name="Normal 3 2 2 4 2 2" xfId="6419" xr:uid="{908D79A1-720C-4845-A322-64FDBB5EAAA7}"/>
    <cellStyle name="Normal 3 2 2 4 2 3" xfId="9715" xr:uid="{21F07CD9-A919-47DE-8796-AF7FC26E73A5}"/>
    <cellStyle name="Normal 3 2 2 4 3" xfId="4752" xr:uid="{57CC3E31-64A7-42C9-B0D2-743B90A0E9DC}"/>
    <cellStyle name="Normal 3 2 2 4 4" xfId="8048" xr:uid="{CA15F9D9-2D9C-4449-B17E-C574632358C7}"/>
    <cellStyle name="Normal 3 2 2 5" xfId="1472" xr:uid="{10527D89-A6CA-4871-A2AA-A83A8024931F}"/>
    <cellStyle name="Normal 3 2 2 5 2" xfId="3193" xr:uid="{B3EDD1DA-5E48-4326-A581-39340CB6FF43}"/>
    <cellStyle name="Normal 3 2 2 5 2 2" xfId="6486" xr:uid="{80820F31-72D1-4002-A400-2A2C177591BE}"/>
    <cellStyle name="Normal 3 2 2 5 2 3" xfId="9782" xr:uid="{D912C8D2-96A8-40A6-8DD5-ABF3E1AC071D}"/>
    <cellStyle name="Normal 3 2 2 5 3" xfId="4819" xr:uid="{9C59E70E-5C92-4A2A-93A1-749CEC8C7438}"/>
    <cellStyle name="Normal 3 2 2 5 4" xfId="8115" xr:uid="{58981108-7C5F-4485-AAC6-59E3DF8B41CA}"/>
    <cellStyle name="Normal 3 2 2 6" xfId="1536" xr:uid="{93C4E12E-62F4-4B90-B15E-AD578AE1C402}"/>
    <cellStyle name="Normal 3 2 2 6 2" xfId="3257" xr:uid="{C0E21D47-77C4-470C-B2EA-9DC900F54CC5}"/>
    <cellStyle name="Normal 3 2 2 6 2 2" xfId="6550" xr:uid="{36653D61-CED5-4349-85C8-01FB52334DAD}"/>
    <cellStyle name="Normal 3 2 2 6 2 3" xfId="9846" xr:uid="{B5FB70B5-6797-4735-B25C-44C60C308A14}"/>
    <cellStyle name="Normal 3 2 2 6 3" xfId="4883" xr:uid="{B5C08021-18FF-45DD-8436-F14F0992D942}"/>
    <cellStyle name="Normal 3 2 2 6 4" xfId="8179" xr:uid="{692E43EC-9E16-433A-BEDA-96BC0A29F11C}"/>
    <cellStyle name="Normal 3 2 2 7" xfId="1620" xr:uid="{AD159E68-A78D-4952-A698-121DC9F49EE4}"/>
    <cellStyle name="Normal 3 2 2 7 2" xfId="3339" xr:uid="{36452034-2EE4-4E64-9D44-95AAD40DD3A8}"/>
    <cellStyle name="Normal 3 2 2 7 2 2" xfId="6632" xr:uid="{4F99569F-BFBE-4D44-83DB-84648C49BE0D}"/>
    <cellStyle name="Normal 3 2 2 7 2 3" xfId="9928" xr:uid="{6CB0C18C-3A3A-4581-8697-109F47CBE684}"/>
    <cellStyle name="Normal 3 2 2 7 3" xfId="4965" xr:uid="{F3063488-A0F0-4FD0-9FF7-753E92957BCD}"/>
    <cellStyle name="Normal 3 2 2 7 4" xfId="8261" xr:uid="{E8AE3E74-F48E-4643-9A34-6F4AEDD3CF50}"/>
    <cellStyle name="Normal 3 2 2 8" xfId="1687" xr:uid="{EB8E4ABC-0D31-4413-88A8-FC12D4750FFA}"/>
    <cellStyle name="Normal 3 2 2 8 2" xfId="3406" xr:uid="{B3E55737-3F80-4133-8487-890B78C85856}"/>
    <cellStyle name="Normal 3 2 2 8 2 2" xfId="6699" xr:uid="{53C63A1E-9011-4C09-9EDA-7E4969A20FEB}"/>
    <cellStyle name="Normal 3 2 2 8 2 3" xfId="9995" xr:uid="{AC52762B-5DEB-4457-A939-0AA3F7A3F9B5}"/>
    <cellStyle name="Normal 3 2 2 8 3" xfId="5032" xr:uid="{5FD030D7-4DFD-438A-A35F-FA4C1577455B}"/>
    <cellStyle name="Normal 3 2 2 8 4" xfId="8328" xr:uid="{8AFFDE45-76B4-427F-9232-D5DEBF98F892}"/>
    <cellStyle name="Normal 3 2 2 9" xfId="1772" xr:uid="{2B86C81B-848E-4926-B3FD-E7CACF58387A}"/>
    <cellStyle name="Normal 3 2 2 9 2" xfId="3488" xr:uid="{05640347-73DE-45DB-87BB-198F18C65402}"/>
    <cellStyle name="Normal 3 2 2 9 2 2" xfId="6781" xr:uid="{D7977809-46EF-491D-A43A-D120C9E4E213}"/>
    <cellStyle name="Normal 3 2 2 9 2 3" xfId="10077" xr:uid="{6B3F75F2-086C-41EE-8C19-F6D0FE70B061}"/>
    <cellStyle name="Normal 3 2 2 9 3" xfId="5114" xr:uid="{4F8A402B-EE47-4403-AE3C-BBB1AD362B35}"/>
    <cellStyle name="Normal 3 2 2 9 4" xfId="8410" xr:uid="{B84B1A7F-8BF8-4F8B-8E25-F5132C08E3B4}"/>
    <cellStyle name="Normal 3 2 3" xfId="1007" xr:uid="{61C39E9B-475F-4098-AF29-CF1492C4C4B9}"/>
    <cellStyle name="Normal 3 2 3 2" xfId="2750" xr:uid="{846D0BD9-FE79-43B4-9AAC-D6930593DA4E}"/>
    <cellStyle name="Normal 3 2 3 2 2" xfId="6043" xr:uid="{ECAE101E-EDB0-4729-AF5B-3504987EE692}"/>
    <cellStyle name="Normal 3 2 3 2 3" xfId="9339" xr:uid="{9FE00363-17F0-4762-AF16-AFFAC4CD849D}"/>
    <cellStyle name="Normal 3 2 3 3" xfId="4376" xr:uid="{8BC256B6-D9E2-4198-B28E-D131340A2F76}"/>
    <cellStyle name="Normal 3 2 3 4" xfId="7670" xr:uid="{72E2FA10-D9DA-41AC-9268-6B23DDC44083}"/>
    <cellStyle name="Normal 3 20" xfId="2010" xr:uid="{56E866DC-BEDB-4169-86A3-E98D7373C0B6}"/>
    <cellStyle name="Normal 3 20 2" xfId="3708" xr:uid="{1AA40649-5B9F-426A-BA53-D209FA202F68}"/>
    <cellStyle name="Normal 3 20 2 2" xfId="7001" xr:uid="{9D424677-EA09-4F7A-974D-F151D44C455B}"/>
    <cellStyle name="Normal 3 20 2 3" xfId="10297" xr:uid="{4086536E-A817-4315-9673-6B272752EAF8}"/>
    <cellStyle name="Normal 3 20 3" xfId="5334" xr:uid="{0D52EC41-8F23-46E8-A0DE-88547BF7B0D0}"/>
    <cellStyle name="Normal 3 20 4" xfId="8630" xr:uid="{C5138236-1CD7-4C0C-9E7A-7981A63CD04E}"/>
    <cellStyle name="Normal 3 21" xfId="2059" xr:uid="{C2C832BF-C843-4BFB-8855-98B892519161}"/>
    <cellStyle name="Normal 3 21 2" xfId="3757" xr:uid="{D93B87A7-636A-4985-991A-0AF95C2CBE99}"/>
    <cellStyle name="Normal 3 21 2 2" xfId="7050" xr:uid="{AD281AF9-3CE9-49D8-A2DB-64245DB505A3}"/>
    <cellStyle name="Normal 3 21 2 3" xfId="10346" xr:uid="{AE0B46EA-D452-4A02-ABF9-D706DE4C6245}"/>
    <cellStyle name="Normal 3 21 3" xfId="5383" xr:uid="{07636066-B3E2-4E98-BBBC-0694A9FD3AD4}"/>
    <cellStyle name="Normal 3 21 4" xfId="8679" xr:uid="{5AADD4DC-C6D5-4B20-967B-F91D66C572DE}"/>
    <cellStyle name="Normal 3 22" xfId="2118" xr:uid="{EE117662-52A1-4F1C-9AB9-6D127E5171AD}"/>
    <cellStyle name="Normal 3 22 2" xfId="5438" xr:uid="{3DC26E3D-216E-4E93-BAE3-8CF08058E655}"/>
    <cellStyle name="Normal 3 22 3" xfId="8734" xr:uid="{1267BC7A-AF39-4414-98E9-93A60A17CA69}"/>
    <cellStyle name="Normal 3 23" xfId="86" xr:uid="{1296FD95-7309-4CC2-AB64-A4777903E08A}"/>
    <cellStyle name="Normal 3 24" xfId="3773" xr:uid="{80AAE830-5339-4007-8476-B80390082E32}"/>
    <cellStyle name="Normal 3 25" xfId="7066" xr:uid="{F5AD159C-D017-4942-8DC1-0C47872830F3}"/>
    <cellStyle name="Normal 3 26" xfId="75" xr:uid="{72BB1501-7346-4C7E-8704-9C5C8482560C}"/>
    <cellStyle name="Normal 3 3" xfId="1031" xr:uid="{DDF10F75-00E2-4B45-9F14-1B5F947C0B9B}"/>
    <cellStyle name="Normal 3 4" xfId="1030" xr:uid="{4FD0BE4A-B7DC-4C3E-AF92-5A876ECCBAB3}"/>
    <cellStyle name="Normal 3 4 2" xfId="2771" xr:uid="{56F00EEC-C29A-44D7-BDFD-48CB8528A60B}"/>
    <cellStyle name="Normal 3 4 2 2" xfId="6064" xr:uid="{6880757E-F629-4A2F-82C9-A5ED86872D92}"/>
    <cellStyle name="Normal 3 4 2 3" xfId="9360" xr:uid="{65F1605B-F5CD-4FA0-A211-FBB6E050031A}"/>
    <cellStyle name="Normal 3 4 3" xfId="4397" xr:uid="{827DACEA-0E0A-4214-9319-A59B305F7043}"/>
    <cellStyle name="Normal 3 4 4" xfId="7692" xr:uid="{58D96CC4-E2C7-4E8C-99D1-24E7701713BB}"/>
    <cellStyle name="Normal 3 4 5" xfId="10493" xr:uid="{80ED5508-80B8-439F-943C-11C18951D5FC}"/>
    <cellStyle name="Normal 3 5" xfId="1078" xr:uid="{1009C43B-75F2-49D9-BB34-8C13BF6008B2}"/>
    <cellStyle name="Normal 3 5 2" xfId="2817" xr:uid="{2DCEDC35-B2E1-4DCC-B4D0-CB7F4EE2E506}"/>
    <cellStyle name="Normal 3 5 2 2" xfId="6110" xr:uid="{F8BF23FD-5DCF-40A6-8ED5-1AC813D85BAE}"/>
    <cellStyle name="Normal 3 5 2 3" xfId="9406" xr:uid="{6AFE7415-55D1-4BA7-AC81-E00B56F5225F}"/>
    <cellStyle name="Normal 3 5 3" xfId="4443" xr:uid="{42E71E76-4799-470D-8042-3DE1C4F36D5F}"/>
    <cellStyle name="Normal 3 5 4" xfId="7738" xr:uid="{23FAB952-3EA5-44EE-8809-A6A922D3965A}"/>
    <cellStyle name="Normal 3 6" xfId="1096" xr:uid="{5419CA63-1D93-4DD4-9871-C72751CFFB19}"/>
    <cellStyle name="Normal 3 6 2" xfId="2834" xr:uid="{A3F316FC-C93B-4A15-8813-D80478BBC87D}"/>
    <cellStyle name="Normal 3 6 2 2" xfId="6127" xr:uid="{D47D8829-57B5-43D9-AE44-6C8CBB26D917}"/>
    <cellStyle name="Normal 3 6 2 3" xfId="9423" xr:uid="{19E9FA58-58A2-45C8-9241-3195FA605B11}"/>
    <cellStyle name="Normal 3 6 3" xfId="4460" xr:uid="{6A90A0AB-B4AC-4637-A776-F332996D54AF}"/>
    <cellStyle name="Normal 3 6 4" xfId="7755" xr:uid="{D0439BCE-0672-40A4-88EB-CDE7283AAA88}"/>
    <cellStyle name="Normal 3 7" xfId="1158" xr:uid="{B3DE2542-A8AB-4273-870A-1C39CF3F325A}"/>
    <cellStyle name="Normal 3 7 2" xfId="2894" xr:uid="{F5F428F1-B6D6-4A16-B64B-3390DA512878}"/>
    <cellStyle name="Normal 3 7 2 2" xfId="6187" xr:uid="{DB71E446-4847-463A-8AE7-F1577625BDED}"/>
    <cellStyle name="Normal 3 7 2 3" xfId="9483" xr:uid="{58F4BE19-BD17-4D30-8B83-4FD6B2BA138D}"/>
    <cellStyle name="Normal 3 7 3" xfId="4520" xr:uid="{FBCF2443-E598-4313-845F-514E4677E103}"/>
    <cellStyle name="Normal 3 7 4" xfId="7815" xr:uid="{A9477A17-F16A-482E-A259-83158E3D2EE6}"/>
    <cellStyle name="Normal 3 8" xfId="1244" xr:uid="{FF4FCD57-ED02-489E-B2FD-B352028C50C3}"/>
    <cellStyle name="Normal 3 8 2" xfId="2975" xr:uid="{3B26C7B8-D693-4157-B48D-BCBA542EB024}"/>
    <cellStyle name="Normal 3 8 2 2" xfId="6268" xr:uid="{E7193DAD-8A57-4B02-BB9E-BE4BEB90E716}"/>
    <cellStyle name="Normal 3 8 2 3" xfId="9564" xr:uid="{2099CC74-C2AF-4129-8503-3B746DD9A1F6}"/>
    <cellStyle name="Normal 3 8 3" xfId="4601" xr:uid="{35C1B7F7-8C2A-495E-84B8-178BFDE6E6E7}"/>
    <cellStyle name="Normal 3 8 4" xfId="7896" xr:uid="{539D3165-152C-4F1E-8F8C-07055193DC52}"/>
    <cellStyle name="Normal 3 9" xfId="1329" xr:uid="{81C7CAEC-8236-41F8-B3EB-081A80BF9D04}"/>
    <cellStyle name="Normal 3 9 2" xfId="3057" xr:uid="{211B6796-EFFF-4587-B3DF-AFC2825F898F}"/>
    <cellStyle name="Normal 3 9 2 2" xfId="6350" xr:uid="{686D702C-1A9F-4788-962C-291F6834C0CF}"/>
    <cellStyle name="Normal 3 9 2 3" xfId="9646" xr:uid="{2FBF3570-C8A2-4760-9287-97E6A62C8685}"/>
    <cellStyle name="Normal 3 9 3" xfId="4683" xr:uid="{55B9D843-ED0C-4613-8CCE-54B8A7568777}"/>
    <cellStyle name="Normal 3 9 4" xfId="7979" xr:uid="{1CB03534-F6B6-44E5-B9A9-FEEA41436E63}"/>
    <cellStyle name="Normal 30" xfId="318" xr:uid="{A627B7B0-D61E-4952-B328-45D9D69C7A1D}"/>
    <cellStyle name="Normal 30 2" xfId="414" xr:uid="{39D678E4-EF90-4B14-86F1-57C36E079194}"/>
    <cellStyle name="Normal 30 3" xfId="1280" xr:uid="{971356DC-2F47-4CD6-91F7-DA4301DD76D9}"/>
    <cellStyle name="Normal 30 3 2" xfId="3010" xr:uid="{26BA7609-EB2E-4ABA-AA5C-C922FA4C5F79}"/>
    <cellStyle name="Normal 30 3 2 2" xfId="6303" xr:uid="{DE3605C1-0C69-4229-9927-2DB4B953A792}"/>
    <cellStyle name="Normal 30 3 2 3" xfId="9599" xr:uid="{54B44ADB-3F70-47E2-8896-FA857A184374}"/>
    <cellStyle name="Normal 30 3 3" xfId="4636" xr:uid="{D028BCA7-0ECF-465A-AE8C-0C6FA35AB6FE}"/>
    <cellStyle name="Normal 30 3 4" xfId="7932" xr:uid="{0380E60B-6385-4D5D-8217-42F805D4B3DE}"/>
    <cellStyle name="Normal 31" xfId="319" xr:uid="{F2CABD60-2CEB-42F4-8834-AAE38ACDE95C}"/>
    <cellStyle name="Normal 31 2" xfId="1296" xr:uid="{28409007-3A41-44B5-8177-F5614DBF0D61}"/>
    <cellStyle name="Normal 31 2 2" xfId="3025" xr:uid="{FBA07603-52AE-4F69-B9D2-268E5491700B}"/>
    <cellStyle name="Normal 31 2 2 2" xfId="6318" xr:uid="{955DA927-A2CD-4BEC-8C18-5306963D5B8B}"/>
    <cellStyle name="Normal 31 2 2 3" xfId="9614" xr:uid="{03B7117D-DCCE-4628-A130-D67A02688FA7}"/>
    <cellStyle name="Normal 31 2 3" xfId="4651" xr:uid="{25270373-519A-4056-B6C1-36F7643228C0}"/>
    <cellStyle name="Normal 31 2 4" xfId="7947" xr:uid="{3F1DF040-50D0-4D2A-A34E-945D030BB327}"/>
    <cellStyle name="Normal 31 3" xfId="2175" xr:uid="{8FE7E816-EDFF-4719-8809-816EC61AEBEE}"/>
    <cellStyle name="Normal 32" xfId="320" xr:uid="{02A607EB-3E45-4265-B1C3-D3FAE35FEDC0}"/>
    <cellStyle name="Normal 32 2" xfId="1312" xr:uid="{7A6EBE70-869E-4E7A-8565-AE386B95C720}"/>
    <cellStyle name="Normal 32 2 2" xfId="3040" xr:uid="{53B38DD8-D189-4F1F-9DB4-2ED9B8D07357}"/>
    <cellStyle name="Normal 32 2 2 2" xfId="6333" xr:uid="{03BEC4DD-BCDB-4800-B2DB-3E82002C1C13}"/>
    <cellStyle name="Normal 32 2 2 3" xfId="9629" xr:uid="{DCDB6405-AA00-4AA0-886C-41167D3C181A}"/>
    <cellStyle name="Normal 32 2 3" xfId="4666" xr:uid="{F0CA4F75-A4C9-4905-87DB-BDFA0B5CF3EB}"/>
    <cellStyle name="Normal 32 2 4" xfId="7962" xr:uid="{097A99D6-B234-468C-8C53-F968316BF526}"/>
    <cellStyle name="Normal 32 3" xfId="2176" xr:uid="{710EBE97-10CF-4180-9FA8-E0CED7E28269}"/>
    <cellStyle name="Normal 33" xfId="321" xr:uid="{81F76A6E-6270-4BD0-AEE4-A76B30B72173}"/>
    <cellStyle name="Normal 33 2" xfId="1334" xr:uid="{A33FF97E-ED44-4933-BD19-17D82990B600}"/>
    <cellStyle name="Normal 33 2 2" xfId="3062" xr:uid="{C5387E6B-6160-4E6D-8399-4B508C56D35E}"/>
    <cellStyle name="Normal 33 2 2 2" xfId="6355" xr:uid="{FA6EF67D-CB8D-45E9-8AC3-254B2C3BEB7F}"/>
    <cellStyle name="Normal 33 2 2 3" xfId="9651" xr:uid="{5605961E-47F7-4AAB-AA48-A932523EE9FB}"/>
    <cellStyle name="Normal 33 2 3" xfId="4688" xr:uid="{9999CA2E-18FF-4891-B85E-164703632FCD}"/>
    <cellStyle name="Normal 33 2 4" xfId="7984" xr:uid="{F6464711-0689-41AD-B166-0052E1AC6553}"/>
    <cellStyle name="Normal 33 3" xfId="2177" xr:uid="{6470A6DD-DB50-4620-B8E7-5D32075B6B42}"/>
    <cellStyle name="Normal 34" xfId="322" xr:uid="{3DB12A8A-1DF5-40B9-B087-75104C765A9B}"/>
    <cellStyle name="Normal 34 2" xfId="1352" xr:uid="{E7E3CB1C-8DE4-4B69-AA29-ADE8A1A722E5}"/>
    <cellStyle name="Normal 34 2 2" xfId="3077" xr:uid="{396729D7-36FB-40E0-83CB-C9E761233200}"/>
    <cellStyle name="Normal 34 2 2 2" xfId="6370" xr:uid="{0A4E59B9-5DBA-4EB6-A185-1CD035DC3FCC}"/>
    <cellStyle name="Normal 34 2 2 3" xfId="9666" xr:uid="{40D48E84-ABE7-4A0D-81BB-34349A1D486A}"/>
    <cellStyle name="Normal 34 2 3" xfId="4703" xr:uid="{9EA0893C-6918-40BC-B0FD-5140ED2FB793}"/>
    <cellStyle name="Normal 34 2 4" xfId="7999" xr:uid="{D74197E6-E50F-497C-A2D1-7A70BF943799}"/>
    <cellStyle name="Normal 35" xfId="324" xr:uid="{9C58770F-06AF-42E0-8B43-923ED663D7BA}"/>
    <cellStyle name="Normal 35 2" xfId="1368" xr:uid="{746AD321-E0E2-4863-B6A2-763A76194075}"/>
    <cellStyle name="Normal 35 2 2" xfId="3092" xr:uid="{B6B75A34-FF3D-4152-93EE-DC4CCC5E04C8}"/>
    <cellStyle name="Normal 35 2 2 2" xfId="6385" xr:uid="{96E5F3C1-A7FC-4FB2-A3C3-DAFC61552BF1}"/>
    <cellStyle name="Normal 35 2 2 3" xfId="9681" xr:uid="{B18FFEF3-81C0-44D8-BCA9-E8F5C8513564}"/>
    <cellStyle name="Normal 35 2 3" xfId="4718" xr:uid="{C463E7F5-F64E-496B-913E-90A970466FE5}"/>
    <cellStyle name="Normal 35 2 4" xfId="8014" xr:uid="{572BCD97-0754-4736-A7E8-0972E57DF92D}"/>
    <cellStyle name="Normal 36" xfId="325" xr:uid="{78148E2B-C078-4A07-B9A7-8B8794DCFF76}"/>
    <cellStyle name="Normal 36 2" xfId="1385" xr:uid="{A09AE1A4-F478-4B11-B300-5B80894F7688}"/>
    <cellStyle name="Normal 36 2 2" xfId="3108" xr:uid="{C9DEB520-F016-4457-BA3C-8A1808BBA954}"/>
    <cellStyle name="Normal 36 2 2 2" xfId="6401" xr:uid="{40114A9B-1019-49F8-AEC1-7729AFFBE3D5}"/>
    <cellStyle name="Normal 36 2 2 3" xfId="9697" xr:uid="{2E764D4B-B563-4890-9BDE-3F439BF18BB5}"/>
    <cellStyle name="Normal 36 2 3" xfId="4734" xr:uid="{23074E3F-3FA7-4A9C-8959-9E7157832DBC}"/>
    <cellStyle name="Normal 36 2 4" xfId="8030" xr:uid="{D340F55E-8E88-4938-96EE-31FAB951C5D9}"/>
    <cellStyle name="Normal 36 3" xfId="2178" xr:uid="{0C5FEADB-7E83-4F5F-84C0-B8EE42EDF0E8}"/>
    <cellStyle name="Normal 36 3 2" xfId="5479" xr:uid="{655F14BA-1324-4C45-8F51-41A705696389}"/>
    <cellStyle name="Normal 36 3 3" xfId="8775" xr:uid="{3008599E-4EE2-418C-B8FB-444769B75D28}"/>
    <cellStyle name="Normal 36 4" xfId="3813" xr:uid="{494C1F4E-0F4D-44AB-9A5A-7C766305C81F}"/>
    <cellStyle name="Normal 36 5" xfId="7106" xr:uid="{F986D555-74B9-4551-B223-EFA54693BB7A}"/>
    <cellStyle name="Normal 37" xfId="327" xr:uid="{55347E09-2C1F-41F5-978D-8C05C12534AD}"/>
    <cellStyle name="Normal 37 2" xfId="1407" xr:uid="{72CFE385-3DC4-440F-9462-BDCD6FA2F3C6}"/>
    <cellStyle name="Normal 37 2 2" xfId="3130" xr:uid="{7222121A-6921-4832-B543-3ED8550C0260}"/>
    <cellStyle name="Normal 37 2 2 2" xfId="6423" xr:uid="{8962B8FF-4167-4C62-AA81-F98A037A933B}"/>
    <cellStyle name="Normal 37 2 2 3" xfId="9719" xr:uid="{EDE6450A-AFBB-4C1E-98C0-B91B80F397C0}"/>
    <cellStyle name="Normal 37 2 3" xfId="4756" xr:uid="{7211DEC3-592F-47BE-B9CB-99C604F3B684}"/>
    <cellStyle name="Normal 37 2 4" xfId="8052" xr:uid="{A8BF7E32-670B-4BBC-9F3D-7D9508ACD771}"/>
    <cellStyle name="Normal 37 3" xfId="2180" xr:uid="{71059B5F-1979-4337-B2DC-8FBB9D9A0C9E}"/>
    <cellStyle name="Normal 37 3 2" xfId="5481" xr:uid="{96F4B264-2CE1-4A07-8EBF-D6C286F9D58D}"/>
    <cellStyle name="Normal 37 3 3" xfId="8777" xr:uid="{9F99BDE5-B00B-4A4F-832B-C95C9A000FA5}"/>
    <cellStyle name="Normal 37 4" xfId="3815" xr:uid="{F4B5EF53-8FBA-4C55-8292-137BD1DFC323}"/>
    <cellStyle name="Normal 37 5" xfId="7108" xr:uid="{688D9F63-E5DF-408A-B1C0-5AD402A3232C}"/>
    <cellStyle name="Normal 38" xfId="415" xr:uid="{B0288F29-F85C-4911-86AB-8ECD2E0B27FD}"/>
    <cellStyle name="Normal 38 2" xfId="1422" xr:uid="{8B42A393-7FFE-471C-B25C-18C68F30CB94}"/>
    <cellStyle name="Normal 38 2 2" xfId="3145" xr:uid="{B41AC8DE-1CA6-41C1-A786-67AD19F0EE1A}"/>
    <cellStyle name="Normal 38 2 2 2" xfId="6438" xr:uid="{EA41006B-37AE-4097-9BED-4564ECB5622B}"/>
    <cellStyle name="Normal 38 2 2 3" xfId="9734" xr:uid="{8C133E0F-76CD-46B2-993F-E7FB8B319ED9}"/>
    <cellStyle name="Normal 38 2 3" xfId="4771" xr:uid="{1DDFE577-D3BC-4A1E-8EFA-87E56D3D1BA9}"/>
    <cellStyle name="Normal 38 2 4" xfId="8067" xr:uid="{AD717F4F-6898-4B67-AD1F-385D7A48D5BC}"/>
    <cellStyle name="Normal 38 3" xfId="2213" xr:uid="{5B4E8A03-EC61-4345-8B1B-CE19093A6605}"/>
    <cellStyle name="Normal 39" xfId="416" xr:uid="{17BF4E57-D989-4EC5-9583-B2A7C49DF75A}"/>
    <cellStyle name="Normal 39 2" xfId="1437" xr:uid="{A99CDE0C-DB85-43A6-A491-79C2F1BBBFAA}"/>
    <cellStyle name="Normal 39 2 2" xfId="3160" xr:uid="{A3DF82B8-CC6F-4D95-98CD-21E8BA7C73A3}"/>
    <cellStyle name="Normal 39 2 2 2" xfId="6453" xr:uid="{2D4BD31A-1EA1-4192-8E3E-CCDA57B3F74E}"/>
    <cellStyle name="Normal 39 2 2 3" xfId="9749" xr:uid="{44068AF3-A69A-489A-B529-DC38018A6228}"/>
    <cellStyle name="Normal 39 2 3" xfId="4786" xr:uid="{05E602A1-90C9-4C18-876D-1C85A5B2CA9D}"/>
    <cellStyle name="Normal 39 2 4" xfId="8082" xr:uid="{535FF572-B766-4132-973C-F2A5C1EA5B02}"/>
    <cellStyle name="Normal 39 3" xfId="2214" xr:uid="{43CC2285-1139-4EFE-BBB1-EF044BFCD84C}"/>
    <cellStyle name="Normal 39 3 2" xfId="5514" xr:uid="{A42D7588-7D84-4BC3-BAFB-92E41DB879C3}"/>
    <cellStyle name="Normal 39 3 3" xfId="8810" xr:uid="{CE32D2F9-5AB6-4685-AFB6-F509B9B2ADF9}"/>
    <cellStyle name="Normal 39 4" xfId="3848" xr:uid="{4A4ADBC4-05D1-4185-835B-1630C08AB4D5}"/>
    <cellStyle name="Normal 39 5" xfId="7141" xr:uid="{08485364-E7C4-4381-A9C9-D4F0159101CB}"/>
    <cellStyle name="Normal 4" xfId="10" xr:uid="{221F585A-1A32-4E3D-8D7C-8147452D1FD4}"/>
    <cellStyle name="Normal 4 2" xfId="298" xr:uid="{78C29324-3DCA-43BE-961E-83A03C4DC6EA}"/>
    <cellStyle name="Normal 4 3" xfId="297" xr:uid="{EF6A96DF-19B8-4F31-B02D-F6B41C9DA5EE}"/>
    <cellStyle name="Normal 4 3 10" xfId="1843" xr:uid="{AD5DE5B4-7D53-48C5-9590-BDFA2BA88B57}"/>
    <cellStyle name="Normal 4 3 10 2" xfId="3556" xr:uid="{E55A1600-8CA0-4060-B7F1-99C5CB2CC65C}"/>
    <cellStyle name="Normal 4 3 10 2 2" xfId="6849" xr:uid="{2BDF8C12-BAF5-439A-BA44-3662E54C89BA}"/>
    <cellStyle name="Normal 4 3 10 2 3" xfId="10145" xr:uid="{4F337945-863E-47BB-9D36-0B916BDD1793}"/>
    <cellStyle name="Normal 4 3 10 3" xfId="5182" xr:uid="{8B789DA0-E7EF-4179-9A6B-891FD30A9DB1}"/>
    <cellStyle name="Normal 4 3 10 4" xfId="8478" xr:uid="{2FD48E21-0597-47F9-9E8D-CCB92DB6D426}"/>
    <cellStyle name="Normal 4 3 11" xfId="1913" xr:uid="{E2174CA0-1645-47CF-9B9B-8F79B5AAE462}"/>
    <cellStyle name="Normal 4 3 11 2" xfId="3623" xr:uid="{9F00D143-0FB1-4633-8D57-89B682F61B84}"/>
    <cellStyle name="Normal 4 3 11 2 2" xfId="6916" xr:uid="{919AC804-ADBB-4B3C-B6A0-5ED864A75215}"/>
    <cellStyle name="Normal 4 3 11 2 3" xfId="10212" xr:uid="{B935964D-CF64-4203-9177-725B31310657}"/>
    <cellStyle name="Normal 4 3 11 3" xfId="5249" xr:uid="{2E879055-1440-45E5-B850-2B442D2F7B82}"/>
    <cellStyle name="Normal 4 3 11 4" xfId="8545" xr:uid="{C3FBADA1-24B0-4010-A545-959B1818F540}"/>
    <cellStyle name="Normal 4 3 12" xfId="1936" xr:uid="{95831099-EADD-4660-B62C-23B8C781EF4F}"/>
    <cellStyle name="Normal 4 3 12 2" xfId="3642" xr:uid="{35480FDB-8F10-4570-8C87-AEB5F2E88E5C}"/>
    <cellStyle name="Normal 4 3 12 2 2" xfId="6935" xr:uid="{DE569CBA-ED99-4FD4-BA66-67C36FF89F76}"/>
    <cellStyle name="Normal 4 3 12 2 3" xfId="10231" xr:uid="{89ED26D9-4B7E-4548-A21A-D4DE923759B8}"/>
    <cellStyle name="Normal 4 3 12 3" xfId="5268" xr:uid="{2455EB45-4D57-4657-B7A4-5B8B4FB58941}"/>
    <cellStyle name="Normal 4 3 12 4" xfId="8564" xr:uid="{EFB9F8DC-8364-4708-9BCE-46AC910360EA}"/>
    <cellStyle name="Normal 4 3 13" xfId="1959" xr:uid="{91207215-0F7B-4A35-8742-B325F2C7D5B7}"/>
    <cellStyle name="Normal 4 3 13 2" xfId="3661" xr:uid="{FEB2C910-C966-48D2-BFDE-6710E902B213}"/>
    <cellStyle name="Normal 4 3 13 2 2" xfId="6954" xr:uid="{E4037AC3-6EB6-4377-9CBA-4BB26D5AE2D7}"/>
    <cellStyle name="Normal 4 3 13 2 3" xfId="10250" xr:uid="{1B4AE17F-6311-4535-B578-EE384B63ADC2}"/>
    <cellStyle name="Normal 4 3 13 3" xfId="5287" xr:uid="{A065BE8D-D223-4169-93F0-B733463622D4}"/>
    <cellStyle name="Normal 4 3 13 4" xfId="8583" xr:uid="{F45A9925-4A01-462F-AFEC-6623DCCA14A9}"/>
    <cellStyle name="Normal 4 3 14" xfId="2012" xr:uid="{0E66B0FB-A33D-4793-A07B-7A1D11FCBAC0}"/>
    <cellStyle name="Normal 4 3 14 2" xfId="3710" xr:uid="{5139A23D-FDE8-4A74-9564-601CD0E6A78A}"/>
    <cellStyle name="Normal 4 3 14 2 2" xfId="7003" xr:uid="{A2C9DCAB-7A57-400B-A564-D1D4D7B38BC5}"/>
    <cellStyle name="Normal 4 3 14 2 3" xfId="10299" xr:uid="{FEFE343C-CB5F-456E-B9AD-39C8444D9CCB}"/>
    <cellStyle name="Normal 4 3 14 3" xfId="5336" xr:uid="{F7379EE6-3A78-4F97-8E54-9432E8C59A67}"/>
    <cellStyle name="Normal 4 3 14 4" xfId="8632" xr:uid="{58C9E114-82C7-4842-8459-6D265A39D1FB}"/>
    <cellStyle name="Normal 4 3 15" xfId="2061" xr:uid="{2F0F1E48-4EB8-46CE-BDC2-9D577252C2D4}"/>
    <cellStyle name="Normal 4 3 15 2" xfId="3759" xr:uid="{71B2565C-3EA2-40C4-96D1-71FD670CA904}"/>
    <cellStyle name="Normal 4 3 15 2 2" xfId="7052" xr:uid="{692BE110-FF0A-4085-AA91-4F525D9917B4}"/>
    <cellStyle name="Normal 4 3 15 2 3" xfId="10348" xr:uid="{2393197C-29C6-4AB9-B312-88233490430C}"/>
    <cellStyle name="Normal 4 3 15 3" xfId="5385" xr:uid="{DD23036D-805B-4574-BB7C-CA1C28CC220C}"/>
    <cellStyle name="Normal 4 3 15 4" xfId="8681" xr:uid="{7FC8FAF9-90FA-47FE-9329-78191FE5BCF9}"/>
    <cellStyle name="Normal 4 3 16" xfId="1156" xr:uid="{FB3B6323-F765-4BE1-A3EE-7B4E15C6BA13}"/>
    <cellStyle name="Normal 4 3 2" xfId="1246" xr:uid="{FA3C29B2-2209-4A7C-840E-8AB334211A07}"/>
    <cellStyle name="Normal 4 3 2 2" xfId="2977" xr:uid="{D9E25C97-73E2-4267-93D4-5C35D095C83B}"/>
    <cellStyle name="Normal 4 3 2 2 2" xfId="6270" xr:uid="{EFF45C4B-C945-4924-9CB1-10B96C8FE4EC}"/>
    <cellStyle name="Normal 4 3 2 2 3" xfId="9566" xr:uid="{653A8462-B150-489F-B611-D95855406056}"/>
    <cellStyle name="Normal 4 3 2 3" xfId="4603" xr:uid="{746F5708-C32F-4CE9-838D-B16412BC4F10}"/>
    <cellStyle name="Normal 4 3 2 4" xfId="7898" xr:uid="{EAA04E51-2612-4407-892B-59D94B9DDBEB}"/>
    <cellStyle name="Normal 4 3 3" xfId="1331" xr:uid="{A254D273-B3C6-4793-8898-88664455BC2E}"/>
    <cellStyle name="Normal 4 3 3 2" xfId="3059" xr:uid="{339C1B39-EAE3-42B0-AF4E-28817C21D736}"/>
    <cellStyle name="Normal 4 3 3 2 2" xfId="6352" xr:uid="{06C26E76-7359-4F1B-A8D4-D4E43D9F4BB1}"/>
    <cellStyle name="Normal 4 3 3 2 3" xfId="9648" xr:uid="{D864F265-9552-4D68-9B2F-6A27E38892B3}"/>
    <cellStyle name="Normal 4 3 3 3" xfId="4685" xr:uid="{7CE4287B-DF58-4924-B81F-204909929713}"/>
    <cellStyle name="Normal 4 3 3 4" xfId="7981" xr:uid="{248CDEB4-8438-4561-8F10-86D70813E8D5}"/>
    <cellStyle name="Normal 4 3 4" xfId="1404" xr:uid="{60C6110F-4AEA-46C0-9A7A-C8988B540B4D}"/>
    <cellStyle name="Normal 4 3 4 2" xfId="3127" xr:uid="{FCD7DC49-2E19-476B-BD6D-9BB7971304FB}"/>
    <cellStyle name="Normal 4 3 4 2 2" xfId="6420" xr:uid="{73CB8D9D-A816-4DAA-9F6D-DDEF4A0D5503}"/>
    <cellStyle name="Normal 4 3 4 2 3" xfId="9716" xr:uid="{C5D5057B-C926-41FB-9B0B-5E9B544FA705}"/>
    <cellStyle name="Normal 4 3 4 3" xfId="4753" xr:uid="{08A80646-D5F2-4C31-BFD8-497A013E2694}"/>
    <cellStyle name="Normal 4 3 4 4" xfId="8049" xr:uid="{E1CA1980-D064-44F4-ADF6-CCD0B0F2AA02}"/>
    <cellStyle name="Normal 4 3 5" xfId="1473" xr:uid="{32E5C55E-1D96-469D-882D-F3154F6C46A8}"/>
    <cellStyle name="Normal 4 3 5 2" xfId="3194" xr:uid="{7A61FCFF-81FE-440F-B29C-A19AF24DAA08}"/>
    <cellStyle name="Normal 4 3 5 2 2" xfId="6487" xr:uid="{C85ADCD6-B987-4B93-B526-4A6D88DFAB90}"/>
    <cellStyle name="Normal 4 3 5 2 3" xfId="9783" xr:uid="{96D58D53-23A2-4452-8E6D-9AA927250296}"/>
    <cellStyle name="Normal 4 3 5 3" xfId="4820" xr:uid="{35EAE68F-9C3A-4D89-93D6-A52EB5F3F40C}"/>
    <cellStyle name="Normal 4 3 5 4" xfId="8116" xr:uid="{564E14A0-B1A4-4045-8A17-8A920B208B89}"/>
    <cellStyle name="Normal 4 3 6" xfId="1537" xr:uid="{E33B7C8E-08F3-456B-9D57-247723BF31F3}"/>
    <cellStyle name="Normal 4 3 6 2" xfId="3258" xr:uid="{0FBF35C9-1261-4318-99D4-8739DA80A6BA}"/>
    <cellStyle name="Normal 4 3 6 2 2" xfId="6551" xr:uid="{3DF8BA4D-7F4F-4E33-BAA7-FDAC3890991E}"/>
    <cellStyle name="Normal 4 3 6 2 3" xfId="9847" xr:uid="{8A5F2B94-65AF-4199-B0A8-4EC47CE588FE}"/>
    <cellStyle name="Normal 4 3 6 3" xfId="4884" xr:uid="{94DFE46D-3723-4574-A9D9-B7E13BF42386}"/>
    <cellStyle name="Normal 4 3 6 4" xfId="8180" xr:uid="{751EDE92-83BA-4634-9DF0-720549A27CE4}"/>
    <cellStyle name="Normal 4 3 7" xfId="1621" xr:uid="{22B50DF3-2A6F-4DAF-8AC8-0B620D823305}"/>
    <cellStyle name="Normal 4 3 7 2" xfId="3340" xr:uid="{C46EB8F1-FFF0-493D-BF1D-0E067A85BD3C}"/>
    <cellStyle name="Normal 4 3 7 2 2" xfId="6633" xr:uid="{32363DDC-7E6B-46FE-B96A-EFBB5A5C527E}"/>
    <cellStyle name="Normal 4 3 7 2 3" xfId="9929" xr:uid="{1B035CCA-B2B0-42BE-A8DC-F961BD6DBAA8}"/>
    <cellStyle name="Normal 4 3 7 3" xfId="4966" xr:uid="{72460DB3-4863-46E2-B460-1A5579A132F7}"/>
    <cellStyle name="Normal 4 3 7 4" xfId="8262" xr:uid="{76DFD1BD-2DC7-4E61-B52C-580606C07391}"/>
    <cellStyle name="Normal 4 3 8" xfId="1688" xr:uid="{7898BF9D-68D6-491E-877C-49FAED7D1F89}"/>
    <cellStyle name="Normal 4 3 8 2" xfId="3407" xr:uid="{416BC141-979C-4C6E-9071-556650756B1C}"/>
    <cellStyle name="Normal 4 3 8 2 2" xfId="6700" xr:uid="{5308C08A-CF3F-4E98-8924-6E854AF73F3F}"/>
    <cellStyle name="Normal 4 3 8 2 3" xfId="9996" xr:uid="{5CDDABE5-4C49-44D4-A6DC-FAF4D5648A85}"/>
    <cellStyle name="Normal 4 3 8 3" xfId="5033" xr:uid="{CBBC4DBA-422F-4890-B95D-6B4FA7114CF4}"/>
    <cellStyle name="Normal 4 3 8 4" xfId="8329" xr:uid="{2E00556A-8024-4D94-9E3B-AB6E3022D746}"/>
    <cellStyle name="Normal 4 3 9" xfId="1773" xr:uid="{5463CB39-BEAF-4716-AC66-A216210EEF44}"/>
    <cellStyle name="Normal 4 3 9 2" xfId="3489" xr:uid="{18709C75-59EC-474D-B8E2-D59995BE6D42}"/>
    <cellStyle name="Normal 4 3 9 2 2" xfId="6782" xr:uid="{FD310CFB-E240-46AC-AF10-F74D929410F2}"/>
    <cellStyle name="Normal 4 3 9 2 3" xfId="10078" xr:uid="{493BD1FE-A57D-45B5-B018-00EAB21DC705}"/>
    <cellStyle name="Normal 4 3 9 3" xfId="5115" xr:uid="{C15DA771-5DD8-4C38-A241-7AD6130D35D0}"/>
    <cellStyle name="Normal 4 3 9 4" xfId="8411" xr:uid="{62A11E8F-58B2-433E-891D-AFCF0A943F21}"/>
    <cellStyle name="Normal 4 4" xfId="1008" xr:uid="{FBF0878A-E95B-4F17-90E2-CDEC392BA553}"/>
    <cellStyle name="Normal 4 4 2" xfId="2751" xr:uid="{2B02B278-CB06-4212-9390-1C625BC616A0}"/>
    <cellStyle name="Normal 4 4 2 2" xfId="6044" xr:uid="{3C47C54E-BA99-47EF-BA65-69D3825369D6}"/>
    <cellStyle name="Normal 4 4 2 3" xfId="9340" xr:uid="{D3704777-8CFC-4A6A-981E-77BED801D49D}"/>
    <cellStyle name="Normal 4 4 3" xfId="4377" xr:uid="{B73ECC4A-AAAA-4374-857E-D6F842C5EA3B}"/>
    <cellStyle name="Normal 4 4 4" xfId="7671" xr:uid="{E6E29EF1-C322-4F50-A015-8E209D10F1B4}"/>
    <cellStyle name="Normal 4 5" xfId="88" xr:uid="{8B04153B-46D9-4A94-A863-3DD0639A9C10}"/>
    <cellStyle name="Normal 4 6" xfId="76" xr:uid="{A6247E9D-96E8-4B4B-8120-9B68C3E45B55}"/>
    <cellStyle name="Normal 40" xfId="449" xr:uid="{54B6C61F-43A1-4CB3-BA13-C3EA41B74CF2}"/>
    <cellStyle name="Normal 40 2" xfId="1452" xr:uid="{17354653-E5E6-43CA-9870-FE3BCD424CB4}"/>
    <cellStyle name="Normal 40 2 2" xfId="3175" xr:uid="{B0F656F2-A776-4AB4-A981-A56B894C5A51}"/>
    <cellStyle name="Normal 40 2 2 2" xfId="6468" xr:uid="{B6D13015-E80E-432B-8B1E-2506DF0FCCA9}"/>
    <cellStyle name="Normal 40 2 2 3" xfId="9764" xr:uid="{BDCE5501-F10C-49BF-BF94-02FCD93DB688}"/>
    <cellStyle name="Normal 40 2 3" xfId="4801" xr:uid="{0C39CCB7-E210-45CF-9B66-7937F4D4FA56}"/>
    <cellStyle name="Normal 40 2 4" xfId="8097" xr:uid="{B3970C5D-128E-4E87-834E-53ACC3BA773F}"/>
    <cellStyle name="Normal 40 3" xfId="2247" xr:uid="{21BDDEB4-8E5E-4F4E-8185-CD7DB4C6D4BA}"/>
    <cellStyle name="Normal 40 3 2" xfId="5547" xr:uid="{3BE1A9BB-0A40-4F64-95CA-8C946D5186BD}"/>
    <cellStyle name="Normal 40 3 3" xfId="8843" xr:uid="{65A5F734-087E-4776-95BA-EE71BF8EC22F}"/>
    <cellStyle name="Normal 40 4" xfId="3881" xr:uid="{E7E3B623-8ED6-4CC1-B7A2-211868A01A83}"/>
    <cellStyle name="Normal 40 5" xfId="7174" xr:uid="{24EF6373-A6F9-4D66-951B-1F861CE26830}"/>
    <cellStyle name="Normal 41" xfId="482" xr:uid="{BD66C152-A216-4CE9-8326-938B7C7CAC48}"/>
    <cellStyle name="Normal 41 2" xfId="1470" xr:uid="{8EF4BC58-A010-4CC8-8BE8-A81EEC0F62EA}"/>
    <cellStyle name="Normal 41 3" xfId="2280" xr:uid="{D332E067-97B9-45FE-A6F3-A1B038628435}"/>
    <cellStyle name="Normal 41 3 2" xfId="5580" xr:uid="{49539C19-CD12-4BB0-AB53-B83DF5717106}"/>
    <cellStyle name="Normal 41 3 3" xfId="8876" xr:uid="{372E49C3-AA86-46E2-A446-CD537842F476}"/>
    <cellStyle name="Normal 41 4" xfId="3914" xr:uid="{243AF2AB-D74B-4AA7-914A-F8305FEFCE86}"/>
    <cellStyle name="Normal 41 5" xfId="7207" xr:uid="{F6ADBED5-8758-4E04-853A-B4C456D4D97B}"/>
    <cellStyle name="Normal 42" xfId="517" xr:uid="{7E7D4330-FCF3-4537-99F7-22C6492179AA}"/>
    <cellStyle name="Normal 42 2" xfId="1476" xr:uid="{AAB0F7B1-2E09-4AEF-9C1C-E0EE7E0A757D}"/>
    <cellStyle name="Normal 42 2 2" xfId="3197" xr:uid="{58FF9049-A0B9-46EA-BBD2-7FBBA9D3A55A}"/>
    <cellStyle name="Normal 42 2 2 2" xfId="6490" xr:uid="{BB79E1C1-1722-4D0F-8B72-6340B5F83ECF}"/>
    <cellStyle name="Normal 42 2 2 3" xfId="9786" xr:uid="{A06633D6-E668-4DB8-A50F-0873B7218570}"/>
    <cellStyle name="Normal 42 2 3" xfId="4823" xr:uid="{3EA8632F-6612-482F-A4D9-08BF5CDA969E}"/>
    <cellStyle name="Normal 42 2 4" xfId="8119" xr:uid="{5E4B3D7A-2CD1-4CBD-8408-12CD3BE5AF98}"/>
    <cellStyle name="Normal 42 3" xfId="2315" xr:uid="{40EDA7FE-27F1-4D35-9D7E-00D0CD19925E}"/>
    <cellStyle name="Normal 43" xfId="518" xr:uid="{1E61E17B-F7C7-4538-8A86-2F79ADCF7EF0}"/>
    <cellStyle name="Normal 43 2" xfId="1491" xr:uid="{99BD9599-0DA1-4119-AA8D-7E63592A478F}"/>
    <cellStyle name="Normal 43 2 2" xfId="3212" xr:uid="{E2E36B19-8097-4F8F-A425-4579A3D1E6FA}"/>
    <cellStyle name="Normal 43 2 2 2" xfId="6505" xr:uid="{B6BFCD92-664F-4DBF-80A8-F644293A05B0}"/>
    <cellStyle name="Normal 43 2 2 3" xfId="9801" xr:uid="{A48A85BB-DA37-405C-8263-B78E044421C5}"/>
    <cellStyle name="Normal 43 2 3" xfId="4838" xr:uid="{B7587295-93B4-4A06-A36F-F175735DA0F0}"/>
    <cellStyle name="Normal 43 2 4" xfId="8134" xr:uid="{2B31F9D1-C61B-4CB1-815C-B1F7FCB01B04}"/>
    <cellStyle name="Normal 43 3" xfId="2316" xr:uid="{93F378EB-0722-4865-8A12-BF9B648B364E}"/>
    <cellStyle name="Normal 44" xfId="519" xr:uid="{51B17F97-0308-4F0B-814B-7BF1A0CB461A}"/>
    <cellStyle name="Normal 44 2" xfId="1506" xr:uid="{D8239C9B-0914-4492-AAE9-DD5312B672A0}"/>
    <cellStyle name="Normal 44 2 2" xfId="3227" xr:uid="{022759A0-A64A-44D1-BCB8-A3CFB63A9465}"/>
    <cellStyle name="Normal 44 2 2 2" xfId="6520" xr:uid="{CA285442-C22C-4B6A-A9C6-AB80C99182F6}"/>
    <cellStyle name="Normal 44 2 2 3" xfId="9816" xr:uid="{4D4EFF66-2BA5-4F7F-BE0D-206FEF4BF88F}"/>
    <cellStyle name="Normal 44 2 3" xfId="4853" xr:uid="{260F522D-6139-490D-8810-F6C25E5BC271}"/>
    <cellStyle name="Normal 44 2 4" xfId="8149" xr:uid="{7687E3C6-246F-4A18-8EDB-EF7375E3F25C}"/>
    <cellStyle name="Normal 44 3" xfId="2317" xr:uid="{FE2C77DE-450B-4AF9-962C-467E2CC31DFF}"/>
    <cellStyle name="Normal 44 3 2" xfId="5615" xr:uid="{0281D761-F6CB-412F-805E-AFFFABD953C2}"/>
    <cellStyle name="Normal 44 3 3" xfId="8911" xr:uid="{B1C3EC43-11EE-41D5-B645-7E7E29A80AC7}"/>
    <cellStyle name="Normal 44 4" xfId="3949" xr:uid="{F020F910-1EA8-413F-BCA7-7F8A646A2CA2}"/>
    <cellStyle name="Normal 44 5" xfId="7242" xr:uid="{47B462C2-B06C-4A4B-8C5D-CB809F4A2444}"/>
    <cellStyle name="Normal 45" xfId="554" xr:uid="{2C16887F-782B-4AA6-B61D-A90B440B6123}"/>
    <cellStyle name="Normal 45 2" xfId="1540" xr:uid="{5989067E-7662-4021-81FF-BB82592D884A}"/>
    <cellStyle name="Normal 45 2 2" xfId="3261" xr:uid="{AC1A4F06-C234-49EF-86B6-38CDCEEF458B}"/>
    <cellStyle name="Normal 45 2 2 2" xfId="6554" xr:uid="{CE4AC442-BAE9-4CA7-A01C-3FBA6B2B9074}"/>
    <cellStyle name="Normal 45 2 2 3" xfId="9850" xr:uid="{453C54B5-428B-42A5-B9EB-39EAF9640A04}"/>
    <cellStyle name="Normal 45 2 3" xfId="4887" xr:uid="{2DFDF70F-2F39-43B7-AB21-918C8D76BB07}"/>
    <cellStyle name="Normal 45 2 4" xfId="8183" xr:uid="{036A697E-9B70-4B2B-BFC5-FF2ACBEA1F5E}"/>
    <cellStyle name="Normal 45 3" xfId="2352" xr:uid="{32424DC4-C173-473F-A998-DDE0A912E749}"/>
    <cellStyle name="Normal 46" xfId="555" xr:uid="{DE697675-70D6-4B56-912C-97E719B3CDD8}"/>
    <cellStyle name="Normal 46 2" xfId="1555" xr:uid="{66BDB0C7-79F0-4276-A8FA-8D4B54B0D47B}"/>
    <cellStyle name="Normal 46 2 2" xfId="3276" xr:uid="{E920951F-84B0-4E4A-8D31-119FAF220277}"/>
    <cellStyle name="Normal 46 2 2 2" xfId="6569" xr:uid="{7DCBC658-7621-4EBB-88A6-FCCE2518CA08}"/>
    <cellStyle name="Normal 46 2 2 3" xfId="9865" xr:uid="{925970AE-B2D6-4156-85A6-3F5E6B04EAD4}"/>
    <cellStyle name="Normal 46 2 3" xfId="4902" xr:uid="{D77007B9-16DE-45B6-AA5E-9AEF327B68EE}"/>
    <cellStyle name="Normal 46 2 4" xfId="8198" xr:uid="{9CAF47EF-9476-46D8-9919-EDB31646417E}"/>
    <cellStyle name="Normal 46 3" xfId="2353" xr:uid="{CA59E4B2-5244-45E0-B802-F7F78E3385B9}"/>
    <cellStyle name="Normal 46 3 2" xfId="5648" xr:uid="{05BF005F-FC24-4458-BFEB-5BB6A39716A2}"/>
    <cellStyle name="Normal 46 3 3" xfId="8944" xr:uid="{C93FD73F-88FB-47A5-819E-85277E201A74}"/>
    <cellStyle name="Normal 46 4" xfId="3982" xr:uid="{F5D5E321-C2F0-4A6D-9B90-4150F976DED6}"/>
    <cellStyle name="Normal 46 5" xfId="7275" xr:uid="{28ABEA04-AE54-4753-A4C1-95A17C67456A}"/>
    <cellStyle name="Normal 47" xfId="589" xr:uid="{9CA407C7-F259-45B5-94B4-AFA56F73D20A}"/>
    <cellStyle name="Normal 47 2" xfId="1570" xr:uid="{FBFECC98-CBFA-4FF8-BEF6-0B10ED214F6B}"/>
    <cellStyle name="Normal 47 2 2" xfId="3291" xr:uid="{93021A03-B111-4FC8-BA6C-A711CA251A4B}"/>
    <cellStyle name="Normal 47 2 2 2" xfId="6584" xr:uid="{043F3A4A-AC76-44C4-ADA0-DCC1BD0E69EA}"/>
    <cellStyle name="Normal 47 2 2 3" xfId="9880" xr:uid="{3CF1441D-8F49-41CA-8B7D-FDC667DE8D23}"/>
    <cellStyle name="Normal 47 2 3" xfId="4917" xr:uid="{F9D03FBB-555F-434C-B396-D76CC625926A}"/>
    <cellStyle name="Normal 47 2 4" xfId="8213" xr:uid="{4263FC24-A9CD-4C1F-8D94-A62852306316}"/>
    <cellStyle name="Normal 47 3" xfId="2387" xr:uid="{D31AB3F0-5762-4588-ADA2-6E545CC90E31}"/>
    <cellStyle name="Normal 48" xfId="590" xr:uid="{2B61CFB0-549E-4E8E-9E65-6CFF1638BA2F}"/>
    <cellStyle name="Normal 48 2" xfId="1585" xr:uid="{AAC82898-CDD7-41F5-ACD1-2DB49F838668}"/>
    <cellStyle name="Normal 48 2 2" xfId="3306" xr:uid="{6702508C-EB56-46C6-B9EB-A1DC3D847973}"/>
    <cellStyle name="Normal 48 2 2 2" xfId="6599" xr:uid="{BDB534E5-F8C5-42F3-ABEE-1134B852591F}"/>
    <cellStyle name="Normal 48 2 2 3" xfId="9895" xr:uid="{96051D0F-034F-48F8-B012-4CBF269CCC76}"/>
    <cellStyle name="Normal 48 2 3" xfId="4932" xr:uid="{072D5CDA-2569-4FD0-9794-46B1F7D8A940}"/>
    <cellStyle name="Normal 48 2 4" xfId="8228" xr:uid="{3E6523B1-4E4C-414F-964D-DFDB023ED541}"/>
    <cellStyle name="Normal 48 3" xfId="2388" xr:uid="{9354E9D3-CA5A-4B18-A480-305B615310D1}"/>
    <cellStyle name="Normal 48 3 2" xfId="5681" xr:uid="{67436153-45E7-4632-8DC0-CB30AA2C5955}"/>
    <cellStyle name="Normal 48 3 3" xfId="8977" xr:uid="{078F1DA9-F703-4EEA-A378-7D1558E8CD39}"/>
    <cellStyle name="Normal 48 4" xfId="4015" xr:uid="{61A91005-47F3-46EE-8161-EE514FC93E7C}"/>
    <cellStyle name="Normal 48 5" xfId="7308" xr:uid="{3E65BAF0-9C81-4C96-B1C6-1741291C2C44}"/>
    <cellStyle name="Normal 49" xfId="623" xr:uid="{FC2C2BC6-3579-462B-A038-4989EFEB53A2}"/>
    <cellStyle name="Normal 49 2" xfId="1600" xr:uid="{0DD435B5-2107-49BD-9D6A-50D129580BDB}"/>
    <cellStyle name="Normal 49 2 2" xfId="3321" xr:uid="{DB1A9122-EC15-4A4C-8BA8-63FBDF028EBE}"/>
    <cellStyle name="Normal 49 2 2 2" xfId="6614" xr:uid="{F37964E4-75D1-43CF-BCF1-17AD1539F407}"/>
    <cellStyle name="Normal 49 2 2 3" xfId="9910" xr:uid="{0C9F8F0C-745B-4AC8-AFEC-4E00541A2043}"/>
    <cellStyle name="Normal 49 2 3" xfId="4947" xr:uid="{F61D1EDD-8311-4DF4-961E-915ECCFFEB39}"/>
    <cellStyle name="Normal 49 2 4" xfId="8243" xr:uid="{37F33089-3B74-49F3-B0C5-E3BE75A4FA07}"/>
    <cellStyle name="Normal 49 3" xfId="2421" xr:uid="{25196F42-0601-4709-945A-E856B3CCE089}"/>
    <cellStyle name="Normal 49 3 2" xfId="5714" xr:uid="{5FC6A1D7-E039-406C-948D-E3F141563ADC}"/>
    <cellStyle name="Normal 49 3 3" xfId="9010" xr:uid="{5AFEBFE6-3687-4189-9B96-BB2810BA66A9}"/>
    <cellStyle name="Normal 49 4" xfId="4048" xr:uid="{03596E33-3649-435C-B9B4-96BFEEFA4236}"/>
    <cellStyle name="Normal 49 5" xfId="7341" xr:uid="{801ACDAC-0E84-47A2-843A-F99929619262}"/>
    <cellStyle name="Normal 5" xfId="11" xr:uid="{26DDCC54-846C-4F38-8E2C-5A31AD7EA685}"/>
    <cellStyle name="Normal 5 2" xfId="300" xr:uid="{D7132410-B3E3-4658-B293-E3FD0A969C57}"/>
    <cellStyle name="Normal 5 3" xfId="299" xr:uid="{D5E028AB-653C-4706-9C9B-D72E14D1E82F}"/>
    <cellStyle name="Normal 5 4" xfId="2120" xr:uid="{FCB25C92-296D-4A61-ACB2-EAFE7874F7B7}"/>
    <cellStyle name="Normal 5 4 2" xfId="5440" xr:uid="{4E65A993-7925-4552-BC5D-C1103FA8FFA3}"/>
    <cellStyle name="Normal 5 4 3" xfId="8736" xr:uid="{DEFD0F78-A210-435B-AC8C-389BC37A70A0}"/>
    <cellStyle name="Normal 5 5" xfId="90" xr:uid="{BAD72F76-4529-4D48-96A2-0C2E98F10481}"/>
    <cellStyle name="Normal 5 6" xfId="3776" xr:uid="{276C0193-F977-4AE6-AB65-75980E8DAED0}"/>
    <cellStyle name="Normal 5 7" xfId="7069" xr:uid="{0BD6BDA4-C687-4839-997B-3DC6D01DDB0C}"/>
    <cellStyle name="Normal 50" xfId="656" xr:uid="{61B23222-80A6-4A27-AAFA-1E90D1B5922E}"/>
    <cellStyle name="Normal 50 2" xfId="1618" xr:uid="{961FE191-4E6E-40B4-82C3-464B9A261CD1}"/>
    <cellStyle name="Normal 50 3" xfId="2454" xr:uid="{B8227760-FE44-4B73-849E-7EAD49952768}"/>
    <cellStyle name="Normal 50 3 2" xfId="5747" xr:uid="{0133AA35-BA40-40C2-9004-B31534233494}"/>
    <cellStyle name="Normal 50 3 3" xfId="9043" xr:uid="{1678D72F-955C-4EE2-A685-9C67FF7E0587}"/>
    <cellStyle name="Normal 50 4" xfId="4081" xr:uid="{51D23D94-2FB1-4FB0-ADD6-2725E9F7F0B9}"/>
    <cellStyle name="Normal 50 5" xfId="7374" xr:uid="{A8FAC6FB-291E-4E3B-B487-0AA3CA972C86}"/>
    <cellStyle name="Normal 51" xfId="697" xr:uid="{4F0F7FB6-15A3-475E-A121-2C557118224F}"/>
    <cellStyle name="Normal 51 2" xfId="1624" xr:uid="{A9583639-FACC-4C79-A1E9-E836D293B820}"/>
    <cellStyle name="Normal 51 2 2" xfId="3343" xr:uid="{F16846A6-F378-455A-956B-A37F7939436D}"/>
    <cellStyle name="Normal 51 2 2 2" xfId="6636" xr:uid="{707BCD8B-6CE7-4444-A6C7-747C9D233FE0}"/>
    <cellStyle name="Normal 51 2 2 3" xfId="9932" xr:uid="{FB913A78-D390-49F3-AB90-1CB1DC4D9BD4}"/>
    <cellStyle name="Normal 51 2 3" xfId="4969" xr:uid="{E206AC35-B87B-46DC-ADE7-D852963455B0}"/>
    <cellStyle name="Normal 51 2 4" xfId="8265" xr:uid="{D9137063-01A1-41E0-8FAC-6A2F3AFF2615}"/>
    <cellStyle name="Normal 51 3" xfId="2487" xr:uid="{3CF7534A-FDF9-40BC-8CC6-C4582C7CE0DD}"/>
    <cellStyle name="Normal 51 3 2" xfId="5780" xr:uid="{C514A4D3-51A2-4E36-8A3A-0F0F228F6799}"/>
    <cellStyle name="Normal 51 3 3" xfId="9076" xr:uid="{3162BDC2-B8B2-4BD5-BC1E-1738C0245999}"/>
    <cellStyle name="Normal 51 4" xfId="4114" xr:uid="{DDEC16A1-7567-4F02-9D20-A1F51F65062D}"/>
    <cellStyle name="Normal 51 5" xfId="7407" xr:uid="{767CCC20-B401-469D-B5A5-0D5D249E5C7F}"/>
    <cellStyle name="Normal 52" xfId="730" xr:uid="{4B8B1F0A-D7FA-48AC-BADC-F5D7788B6B31}"/>
    <cellStyle name="Normal 52 2" xfId="1639" xr:uid="{B725D986-79BC-4FF8-95FC-0FBB31D52CCA}"/>
    <cellStyle name="Normal 52 2 2" xfId="3358" xr:uid="{BDA47FCF-6A03-416F-91BB-BC61B33C5687}"/>
    <cellStyle name="Normal 52 2 2 2" xfId="6651" xr:uid="{1953EA02-96AC-4092-B48A-F9FEF7A8AEB4}"/>
    <cellStyle name="Normal 52 2 2 3" xfId="9947" xr:uid="{259E692A-D6D7-4C7B-B99A-292E3EF82626}"/>
    <cellStyle name="Normal 52 2 3" xfId="4984" xr:uid="{57EF12AB-2572-4CF4-8EE2-723D62BFEDF7}"/>
    <cellStyle name="Normal 52 2 4" xfId="8280" xr:uid="{F942766C-1C69-45E3-824F-0BDC0E66FE57}"/>
    <cellStyle name="Normal 52 3" xfId="2520" xr:uid="{16C09DBE-CDDB-41FA-803B-5D8B5FFF8E1D}"/>
    <cellStyle name="Normal 52 3 2" xfId="5813" xr:uid="{85F1CD1A-58A9-4DBA-8E54-065FA2C50FAE}"/>
    <cellStyle name="Normal 52 3 3" xfId="9109" xr:uid="{721ED1E7-75BF-495E-82FF-298A31430D2B}"/>
    <cellStyle name="Normal 52 4" xfId="4147" xr:uid="{E2393EC9-CC9E-4D17-A73C-EF37F5E478C5}"/>
    <cellStyle name="Normal 52 5" xfId="7440" xr:uid="{640419EA-71F9-4A0B-9446-AFF97BF0BEE8}"/>
    <cellStyle name="Normal 53" xfId="763" xr:uid="{FFADF7C3-11BD-4116-9F01-A5EEEA6585D6}"/>
    <cellStyle name="Normal 53 2" xfId="1654" xr:uid="{319F7EE2-5EE7-4E97-90F7-F0E332BED0DA}"/>
    <cellStyle name="Normal 53 2 2" xfId="3373" xr:uid="{F0C015FE-A41B-41BA-A4D8-F905110164D3}"/>
    <cellStyle name="Normal 53 2 2 2" xfId="6666" xr:uid="{3E301A8D-A298-4894-B87F-4B6C0BFE5E06}"/>
    <cellStyle name="Normal 53 2 2 3" xfId="9962" xr:uid="{DE4C8E30-1810-45B1-B8DD-523523511018}"/>
    <cellStyle name="Normal 53 2 3" xfId="4999" xr:uid="{200BCD72-17C6-43F1-A848-481B28363F43}"/>
    <cellStyle name="Normal 53 2 4" xfId="8295" xr:uid="{309B8FEC-E22C-4612-B65D-030CF829D971}"/>
    <cellStyle name="Normal 53 3" xfId="2553" xr:uid="{03BBA56B-FC2E-4023-90A8-B0BD99C2E588}"/>
    <cellStyle name="Normal 53 3 2" xfId="5846" xr:uid="{798A9097-40FE-4D85-9DF2-94CD9A00DBCA}"/>
    <cellStyle name="Normal 53 3 3" xfId="9142" xr:uid="{B0A972C5-CA24-461C-833C-90877535FDA1}"/>
    <cellStyle name="Normal 53 4" xfId="4180" xr:uid="{8FD80F0E-A0BD-479B-AC15-D1C9E2CB68AC}"/>
    <cellStyle name="Normal 53 5" xfId="7473" xr:uid="{ABBBD5F2-E705-446A-9F77-3247145AAB35}"/>
    <cellStyle name="Normal 54" xfId="796" xr:uid="{6A7ABE01-245B-46F6-82B1-5E89DF1EC71F}"/>
    <cellStyle name="Normal 54 2" xfId="1669" xr:uid="{55C0FFAD-A5F2-4219-A6B2-0AB29A7174DD}"/>
    <cellStyle name="Normal 54 2 2" xfId="3388" xr:uid="{FB142763-FA7B-406F-8444-CD36D36DBE0E}"/>
    <cellStyle name="Normal 54 2 2 2" xfId="6681" xr:uid="{9A99A149-CBB5-4CF4-9062-8D6EE16551B4}"/>
    <cellStyle name="Normal 54 2 2 3" xfId="9977" xr:uid="{227A0656-F3DF-4C3C-BE5F-3925FFFE6093}"/>
    <cellStyle name="Normal 54 2 3" xfId="5014" xr:uid="{C4754F44-011A-429F-B47F-707143174CA6}"/>
    <cellStyle name="Normal 54 2 4" xfId="8310" xr:uid="{3D2BF034-384A-4CDD-A8E8-1E656756758E}"/>
    <cellStyle name="Normal 54 3" xfId="2586" xr:uid="{3E9EB51A-1314-41D2-8E3C-D77E1C08E3A9}"/>
    <cellStyle name="Normal 54 3 2" xfId="5879" xr:uid="{5323DBDD-23F3-4975-843B-B9CA68AD49B5}"/>
    <cellStyle name="Normal 54 3 3" xfId="9175" xr:uid="{4F910C15-D5DB-405E-95A1-B70F039A3DA7}"/>
    <cellStyle name="Normal 54 4" xfId="4213" xr:uid="{38267C4F-BAD8-40F5-9341-F062D8D7F290}"/>
    <cellStyle name="Normal 54 5" xfId="7506" xr:uid="{D8892BD5-7B26-4580-ABC4-9A9FE24380A5}"/>
    <cellStyle name="Normal 55" xfId="832" xr:uid="{A43D394F-46CF-4CEB-8FE6-74E21C8DD96B}"/>
    <cellStyle name="Normal 55 2" xfId="1691" xr:uid="{4146873B-1A78-41A6-9472-3F7C8F32CC2B}"/>
    <cellStyle name="Normal 55 2 2" xfId="3410" xr:uid="{34DC71DD-78BD-48A1-AA6F-49E732851D6B}"/>
    <cellStyle name="Normal 55 2 2 2" xfId="6703" xr:uid="{F3E68DCA-0C47-4F12-ADA0-E1136F5DD73B}"/>
    <cellStyle name="Normal 55 2 2 3" xfId="9999" xr:uid="{88929B4F-F5C0-4C9F-882C-38ED32720EED}"/>
    <cellStyle name="Normal 55 2 3" xfId="5036" xr:uid="{21F0E950-6623-40FE-B424-2EBC110E297A}"/>
    <cellStyle name="Normal 55 2 4" xfId="8332" xr:uid="{DB21246D-2399-4E85-B73B-83E7843845BD}"/>
    <cellStyle name="Normal 56" xfId="823" xr:uid="{CB905F3A-D184-4CF4-9A59-A58380D4753A}"/>
    <cellStyle name="Normal 56 2" xfId="1706" xr:uid="{DBA4674D-7BE4-4671-BFAA-9E3202938D19}"/>
    <cellStyle name="Normal 56 2 2" xfId="3425" xr:uid="{0D6724A6-069C-4BA4-B934-06204A1327C2}"/>
    <cellStyle name="Normal 56 2 2 2" xfId="6718" xr:uid="{DCC3CCB1-661A-416D-B34B-C6168F93FE81}"/>
    <cellStyle name="Normal 56 2 2 3" xfId="10014" xr:uid="{C314982F-5D6F-443E-A672-69C4FD7F41A3}"/>
    <cellStyle name="Normal 56 2 3" xfId="5051" xr:uid="{79865434-05D2-46D7-B530-7632AF3D691A}"/>
    <cellStyle name="Normal 56 2 4" xfId="8347" xr:uid="{325E826C-EC99-4010-8A79-A2D787D9B8EA}"/>
    <cellStyle name="Normal 57" xfId="836" xr:uid="{9D5C0D09-E8F5-4E96-8360-366014705CC1}"/>
    <cellStyle name="Normal 57 2" xfId="1721" xr:uid="{862CB964-0404-41B9-9944-37BA2630C039}"/>
    <cellStyle name="Normal 57 2 2" xfId="3440" xr:uid="{96DFB8D8-1658-45F8-A94D-8CCF4EA69648}"/>
    <cellStyle name="Normal 57 2 2 2" xfId="6733" xr:uid="{A1D08FD7-DC86-4715-8BAB-3F0690BC91EC}"/>
    <cellStyle name="Normal 57 2 2 3" xfId="10029" xr:uid="{F951370B-0D67-461F-8265-5F9CFF816DBF}"/>
    <cellStyle name="Normal 57 2 3" xfId="5066" xr:uid="{F5EF9869-9B3A-44F9-AEBD-9EC02B4B7C4A}"/>
    <cellStyle name="Normal 57 2 4" xfId="8362" xr:uid="{F507FFD3-3DF1-46DE-A424-7A21B6493C43}"/>
    <cellStyle name="Normal 58" xfId="837" xr:uid="{4F3FE1FE-FD81-43BA-8C4B-1CB31CAA197C}"/>
    <cellStyle name="Normal 58 2" xfId="1736" xr:uid="{C5616FF0-949F-4E00-B05B-FC99114D6830}"/>
    <cellStyle name="Normal 58 2 2" xfId="3455" xr:uid="{DCE5A205-C7ED-4A19-B568-DC4A5C6BB03C}"/>
    <cellStyle name="Normal 58 2 2 2" xfId="6748" xr:uid="{0B289B69-A4F5-4112-B4B4-30F1DB1AF593}"/>
    <cellStyle name="Normal 58 2 2 3" xfId="10044" xr:uid="{35C7C061-9727-4CDF-B4DE-51DA46623986}"/>
    <cellStyle name="Normal 58 2 3" xfId="5081" xr:uid="{3CD3D53E-83AA-4F9C-B2C3-859AD31D405D}"/>
    <cellStyle name="Normal 58 2 4" xfId="8377" xr:uid="{81AEC0E7-6DF7-4838-8E4C-BF4C5509E824}"/>
    <cellStyle name="Normal 59" xfId="838" xr:uid="{92CC124B-D942-47BE-9D1E-1A1C72FEC1D7}"/>
    <cellStyle name="Normal 59 2" xfId="1751" xr:uid="{969BC0F8-5B13-4E89-9C2B-AEE348EC5BF5}"/>
    <cellStyle name="Normal 59 2 2" xfId="3470" xr:uid="{B92E4EB7-DAA1-4DD4-9628-7099E27BFBCB}"/>
    <cellStyle name="Normal 59 2 2 2" xfId="6763" xr:uid="{B84A631D-E4CC-428E-946E-739F06773E00}"/>
    <cellStyle name="Normal 59 2 2 3" xfId="10059" xr:uid="{F331E3ED-8586-49C9-8C29-D9941DA1AC33}"/>
    <cellStyle name="Normal 59 2 3" xfId="5096" xr:uid="{0F3D8608-DB65-48F5-AC0D-C71BE0DDC272}"/>
    <cellStyle name="Normal 59 2 4" xfId="8392" xr:uid="{F2A35DF4-9D53-4745-9471-4DA885867526}"/>
    <cellStyle name="Normal 6" xfId="12" xr:uid="{27A11F5A-1715-4D1D-A5E9-0AD9DE986D88}"/>
    <cellStyle name="Normal 6 2" xfId="302" xr:uid="{D0F2FE0D-DC4D-46C2-A9C4-3A8EAA5C0C24}"/>
    <cellStyle name="Normal 6 3" xfId="301" xr:uid="{146EF1E8-9871-4857-A33E-8CC0A049777B}"/>
    <cellStyle name="Normal 6 4" xfId="2121" xr:uid="{2E1F062C-7CAC-4C14-868D-883125993E39}"/>
    <cellStyle name="Normal 6 4 2" xfId="5441" xr:uid="{54FACCD7-82CE-4F2D-BCEC-E6F00C920F9D}"/>
    <cellStyle name="Normal 6 4 3" xfId="8737" xr:uid="{53716CA5-BE1E-445F-A22F-9271D481DFB9}"/>
    <cellStyle name="Normal 6 5" xfId="3777" xr:uid="{3D00D43E-25D9-4CBA-81A8-5966D837861D}"/>
    <cellStyle name="Normal 6 6" xfId="7070" xr:uid="{48B7FDC2-914C-4ABE-BDDA-1EE6DDA1EAAE}"/>
    <cellStyle name="Normal 6 7" xfId="91" xr:uid="{50F7FE34-3E40-41EF-B092-CA0F8DA6D09C}"/>
    <cellStyle name="Normal 60" xfId="839" xr:uid="{1018F9B9-66AE-419E-A156-12D97E28CA60}"/>
    <cellStyle name="Normal 60 2" xfId="1776" xr:uid="{08A0117A-2135-4151-9695-E455A6D7D842}"/>
    <cellStyle name="Normal 60 2 2" xfId="3492" xr:uid="{124F6D18-76A7-4BA7-B108-71235584F9E4}"/>
    <cellStyle name="Normal 60 2 2 2" xfId="6785" xr:uid="{21F26796-788D-464D-9532-32FD7F3ED66B}"/>
    <cellStyle name="Normal 60 2 2 3" xfId="10081" xr:uid="{B2AC339D-C74F-4ECB-AAF8-60E23D7B4BAA}"/>
    <cellStyle name="Normal 60 2 3" xfId="5118" xr:uid="{4542E07F-881B-47A4-B1F2-79DED0F99F60}"/>
    <cellStyle name="Normal 60 2 4" xfId="8414" xr:uid="{19326EA6-47C4-45C2-A829-EDB621D0DB72}"/>
    <cellStyle name="Normal 60 3" xfId="2620" xr:uid="{97EEBDE4-DB8D-40F5-B409-572CFB88FC9C}"/>
    <cellStyle name="Normal 60 3 2" xfId="5913" xr:uid="{390D2EB3-4BFB-401A-861E-371F702D0F83}"/>
    <cellStyle name="Normal 60 3 3" xfId="9209" xr:uid="{66ED7F46-B13A-4782-BE70-89A697D772B1}"/>
    <cellStyle name="Normal 60 4" xfId="4246" xr:uid="{DEB78B49-B5BD-4F63-8D7A-3B9FEC991EB2}"/>
    <cellStyle name="Normal 60 5" xfId="7540" xr:uid="{A09CD811-51E9-42E9-AEBA-FF30D883F6E2}"/>
    <cellStyle name="Normal 61" xfId="877" xr:uid="{B6AF2B0C-FF43-4CCD-9179-68A2B51BEFD9}"/>
    <cellStyle name="Normal 61 2" xfId="1791" xr:uid="{EB655017-2799-4BE3-BB0E-326BEC714C99}"/>
    <cellStyle name="Normal 61 2 2" xfId="3507" xr:uid="{78A19AE5-CACD-47A1-A55C-30AFA1DB0928}"/>
    <cellStyle name="Normal 61 2 2 2" xfId="6800" xr:uid="{618D095F-7F7F-402E-B546-F98AFCB280D5}"/>
    <cellStyle name="Normal 61 2 2 3" xfId="10096" xr:uid="{F5E43327-6AD5-4AF8-8A8C-BFB39A7526F5}"/>
    <cellStyle name="Normal 61 2 3" xfId="5133" xr:uid="{3C0F1AC6-5B2B-4727-88A4-8C95B957275D}"/>
    <cellStyle name="Normal 61 2 4" xfId="8429" xr:uid="{261CAC1B-D5A3-49C3-8A9A-8101988A4FB4}"/>
    <cellStyle name="Normal 61 3" xfId="2658" xr:uid="{74EE6520-8768-4059-9AC9-79632D884C12}"/>
    <cellStyle name="Normal 61 3 2" xfId="5951" xr:uid="{57E08B6D-B955-4E7E-81C5-B9BC3DD364BB}"/>
    <cellStyle name="Normal 61 3 3" xfId="9247" xr:uid="{F223E501-6018-4E22-92D2-82DC1A2D00CB}"/>
    <cellStyle name="Normal 61 4" xfId="4284" xr:uid="{98FC2662-CF30-4BEB-B751-AE36BB15C8C6}"/>
    <cellStyle name="Normal 61 5" xfId="7578" xr:uid="{1D6A3F5C-8469-4FF3-B0E8-B021B9F1FE11}"/>
    <cellStyle name="Normal 62" xfId="588" xr:uid="{8A2A73BA-1722-47B5-BC73-A31478BA899C}"/>
    <cellStyle name="Normal 62 2" xfId="1809" xr:uid="{4DB1E571-35A7-4717-8A2F-24A1D8FE6800}"/>
    <cellStyle name="Normal 62 2 2" xfId="3522" xr:uid="{72D72B69-E118-42E9-A54F-8EE9EEA9F272}"/>
    <cellStyle name="Normal 62 2 2 2" xfId="6815" xr:uid="{74B47C02-E86B-49B5-B52C-4D0F7452E17F}"/>
    <cellStyle name="Normal 62 2 2 3" xfId="10111" xr:uid="{4B814AD6-4D56-4D95-AF36-515A0E38987C}"/>
    <cellStyle name="Normal 62 2 3" xfId="5148" xr:uid="{1C7B9DE8-BCFD-430E-A300-71566E0C7D58}"/>
    <cellStyle name="Normal 62 2 4" xfId="8444" xr:uid="{FDA7CAEE-2EBB-4C7E-A384-526FBFF1C762}"/>
    <cellStyle name="Normal 62 3" xfId="2386" xr:uid="{07DBD7CB-536B-40C4-9691-1CB2496C3F1F}"/>
    <cellStyle name="Normal 63" xfId="878" xr:uid="{B2F08F60-E422-4EAC-8DBC-1730705064A3}"/>
    <cellStyle name="Normal 63 2" xfId="1824" xr:uid="{1CE82793-D003-4393-BA5A-A8A324667385}"/>
    <cellStyle name="Normal 63 2 2" xfId="3537" xr:uid="{15E8EC52-8729-446E-AE8F-025A9E15B3F1}"/>
    <cellStyle name="Normal 63 2 2 2" xfId="6830" xr:uid="{BF97CCF3-95A8-46C1-8B5E-40B15BD8DBD5}"/>
    <cellStyle name="Normal 63 2 2 3" xfId="10126" xr:uid="{A3EA595B-BA53-4257-8CAF-13F0680E872C}"/>
    <cellStyle name="Normal 63 2 3" xfId="5163" xr:uid="{00354FB1-753D-441F-9562-965E21A1E6E3}"/>
    <cellStyle name="Normal 63 2 4" xfId="8459" xr:uid="{E5A8D186-73C0-4456-A7AD-9532F62834A6}"/>
    <cellStyle name="Normal 63 3" xfId="2659" xr:uid="{FBB98A41-A6E6-464A-96FF-BED6D45D80A3}"/>
    <cellStyle name="Normal 63 3 2" xfId="5952" xr:uid="{A4FAB8FE-98F5-432A-A989-4FA679E36EB3}"/>
    <cellStyle name="Normal 63 3 3" xfId="9248" xr:uid="{3FDABB7C-7DCC-4FE2-BA89-4E2902FCB68F}"/>
    <cellStyle name="Normal 63 4" xfId="4285" xr:uid="{387E015E-8ACF-4A7E-BC80-9C62C8E38BE5}"/>
    <cellStyle name="Normal 63 5" xfId="7579" xr:uid="{A3BBC287-BF90-4E5D-84A0-633BF7568E98}"/>
    <cellStyle name="Normal 64" xfId="879" xr:uid="{9887E277-F999-4486-8853-47A3C90748BA}"/>
    <cellStyle name="Normal 64 2" xfId="1846" xr:uid="{7F637847-BAB8-45FE-B139-6AE08A7E9929}"/>
    <cellStyle name="Normal 64 2 2" xfId="3559" xr:uid="{EAB337B3-37BE-4B2B-BCAD-AF01D488BEC9}"/>
    <cellStyle name="Normal 64 2 2 2" xfId="6852" xr:uid="{0501F3B2-7C61-446E-952D-0F649DEA0FC5}"/>
    <cellStyle name="Normal 64 2 2 3" xfId="10148" xr:uid="{181ECCE9-D221-4B1C-B892-87B26C1984FC}"/>
    <cellStyle name="Normal 64 2 3" xfId="5185" xr:uid="{5AA6C761-EF73-4650-B862-CC43A9FFEED4}"/>
    <cellStyle name="Normal 64 2 4" xfId="8481" xr:uid="{A863D073-1A97-43AA-8625-0673354269B0}"/>
    <cellStyle name="Normal 64 3" xfId="2660" xr:uid="{EAC8CF08-C56C-4821-A5F7-8CD6EC67C47C}"/>
    <cellStyle name="Normal 64 3 2" xfId="5953" xr:uid="{A0B9B034-D786-44A9-A0B1-65F3155672F1}"/>
    <cellStyle name="Normal 64 3 3" xfId="9249" xr:uid="{471DED8C-2010-42F1-AEB3-A64B18D67439}"/>
    <cellStyle name="Normal 64 4" xfId="4286" xr:uid="{59E34CE6-E976-4D9E-8160-660617F90BFC}"/>
    <cellStyle name="Normal 64 5" xfId="7580" xr:uid="{B5054E8F-2152-4BD2-A842-BA3D2DE6A5A1}"/>
    <cellStyle name="Normal 65" xfId="880" xr:uid="{82521380-303A-4799-905F-DE20E18643BA}"/>
    <cellStyle name="Normal 65 2" xfId="1861" xr:uid="{EDE74ED1-45A3-4EDA-A3F2-F93FED975652}"/>
    <cellStyle name="Normal 65 2 2" xfId="3574" xr:uid="{15AA8D3F-7B34-4871-9E77-D3586F95B69F}"/>
    <cellStyle name="Normal 65 2 2 2" xfId="6867" xr:uid="{805FAAB1-3722-428E-811E-1B05D4027D8D}"/>
    <cellStyle name="Normal 65 2 2 3" xfId="10163" xr:uid="{A825CC81-62D5-4F45-9039-1FC085F74838}"/>
    <cellStyle name="Normal 65 2 3" xfId="5200" xr:uid="{0B911EBC-6029-4F32-B82A-06BC8F9FABCA}"/>
    <cellStyle name="Normal 65 2 4" xfId="8496" xr:uid="{A63C1E8B-B290-4D24-8D94-C303D2F8AF0E}"/>
    <cellStyle name="Normal 65 3" xfId="2661" xr:uid="{66C7AA1B-9D3C-4A36-B025-152AE03E07E0}"/>
    <cellStyle name="Normal 65 3 2" xfId="5954" xr:uid="{26E047FE-6FC4-4771-97C9-1C2C3A03B585}"/>
    <cellStyle name="Normal 65 3 3" xfId="9250" xr:uid="{1D04C887-0138-4284-8F9E-0433F687A4C8}"/>
    <cellStyle name="Normal 65 4" xfId="4287" xr:uid="{17C54FF0-FC00-41FA-B791-0D0DC6AFB322}"/>
    <cellStyle name="Normal 65 5" xfId="7581" xr:uid="{3D23AA72-8280-4301-B3C3-DBA57E85747C}"/>
    <cellStyle name="Normal 66" xfId="881" xr:uid="{8559C8C4-34C8-451F-BD10-065019587D36}"/>
    <cellStyle name="Normal 66 2" xfId="1879" xr:uid="{24FB8195-F723-48D6-8C85-0ED1154654AC}"/>
    <cellStyle name="Normal 66 2 2" xfId="3589" xr:uid="{7646A076-43DB-4E3E-B965-21AFD368A58C}"/>
    <cellStyle name="Normal 66 2 2 2" xfId="6882" xr:uid="{552D4972-A659-49BB-9376-D0554F997ADD}"/>
    <cellStyle name="Normal 66 2 2 3" xfId="10178" xr:uid="{4FD24A4B-1C3C-4646-9A88-F7DA0CB295F8}"/>
    <cellStyle name="Normal 66 2 3" xfId="5215" xr:uid="{A646C5C4-6EF1-4682-8E9B-7CAE054CA04E}"/>
    <cellStyle name="Normal 66 2 4" xfId="8511" xr:uid="{40D43759-EB18-4720-83B6-8579F7B37343}"/>
    <cellStyle name="Normal 66 3" xfId="2662" xr:uid="{1F855516-5D20-4614-A671-34B5444AB94C}"/>
    <cellStyle name="Normal 66 3 2" xfId="5955" xr:uid="{D491A684-5A9A-47E8-9936-1C2744B31E23}"/>
    <cellStyle name="Normal 66 3 3" xfId="9251" xr:uid="{13A9F784-55FF-4AB1-9592-E8396B062B11}"/>
    <cellStyle name="Normal 66 4" xfId="4288" xr:uid="{D9AD6E56-14B1-4290-8AE3-FFC76657311E}"/>
    <cellStyle name="Normal 66 5" xfId="7582" xr:uid="{969FE3B0-053D-4E67-BA7B-14505F3CD3D2}"/>
    <cellStyle name="Normal 67" xfId="882" xr:uid="{0F74B4A7-4741-43B6-A52B-C1B0361DF0F4}"/>
    <cellStyle name="Normal 67 2" xfId="1894" xr:uid="{42DD41FF-145D-4016-B3CC-A82D064F0641}"/>
    <cellStyle name="Normal 67 2 2" xfId="3604" xr:uid="{1BCACE94-1F15-402E-A333-81C1D0CDA76A}"/>
    <cellStyle name="Normal 67 2 2 2" xfId="6897" xr:uid="{8AE3929E-A580-4125-8283-8DF415F58210}"/>
    <cellStyle name="Normal 67 2 2 3" xfId="10193" xr:uid="{9B10AD36-EA08-415B-85BA-F02E0B7E4D1B}"/>
    <cellStyle name="Normal 67 2 3" xfId="5230" xr:uid="{05683D32-105E-4A9C-B190-878F3CE6CDB5}"/>
    <cellStyle name="Normal 67 2 4" xfId="8526" xr:uid="{23E59CEF-9DD6-46E0-8710-149580521181}"/>
    <cellStyle name="Normal 68" xfId="883" xr:uid="{F0C5D7B7-ACF1-4F9F-9BE1-E3054BCC06A4}"/>
    <cellStyle name="Normal 68 2" xfId="1916" xr:uid="{AEF1607A-57F4-4E9D-999B-3E2B7F63BC3D}"/>
    <cellStyle name="Normal 68 3" xfId="2663" xr:uid="{9B966A21-0ECD-437D-9427-49190E2442C0}"/>
    <cellStyle name="Normal 68 3 2" xfId="5956" xr:uid="{828252F4-E397-4AA8-8DDC-FEF165C064EA}"/>
    <cellStyle name="Normal 68 3 3" xfId="9252" xr:uid="{6E4D7270-2F9A-40B3-AE25-805D0F872515}"/>
    <cellStyle name="Normal 68 4" xfId="4289" xr:uid="{6A8A5C1D-BD13-4627-BE9B-61527D8AC3C1}"/>
    <cellStyle name="Normal 68 5" xfId="7583" xr:uid="{1CF20773-F450-4ED7-914E-3C58D5D9969F}"/>
    <cellStyle name="Normal 69" xfId="918" xr:uid="{1A6603FF-89E0-48D3-98CC-74E005511DB7}"/>
    <cellStyle name="Normal 69 2" xfId="1939" xr:uid="{941B3AD1-2327-4171-B380-D7BBA6DC95F4}"/>
    <cellStyle name="Normal 69 3" xfId="2698" xr:uid="{FDECD694-55BB-457D-B999-E9587D4C2004}"/>
    <cellStyle name="Normal 69 3 2" xfId="5991" xr:uid="{BA2F9AA4-2EB3-4D20-9BEC-404CA03476BE}"/>
    <cellStyle name="Normal 69 3 3" xfId="9287" xr:uid="{E6D15770-20CE-4D91-B3E5-856245C4E076}"/>
    <cellStyle name="Normal 69 4" xfId="4324" xr:uid="{4781E6CB-FB08-401C-B87C-AEFF1730B242}"/>
    <cellStyle name="Normal 69 5" xfId="7618" xr:uid="{53BFE102-D8BD-4772-A687-FD2C15927744}"/>
    <cellStyle name="Normal 7" xfId="100" xr:uid="{8637C781-527B-4EBC-A711-7C32051C93BE}"/>
    <cellStyle name="Normal 7 2" xfId="304" xr:uid="{473C9B02-F250-4489-B001-20F368783FEA}"/>
    <cellStyle name="Normal 7 3" xfId="303" xr:uid="{930FBBE8-C63E-4004-9A5B-08D1DD35873A}"/>
    <cellStyle name="Normal 70" xfId="919" xr:uid="{1C92BF19-92CF-430F-ABA4-A996CE01E0F6}"/>
    <cellStyle name="Normal 70 2" xfId="1962" xr:uid="{9E59AAFB-D574-4301-83C2-9A5DF6D5C1BD}"/>
    <cellStyle name="Normal 70 2 2" xfId="3664" xr:uid="{E9BCC59D-8FF8-42AB-B719-C28A5559592C}"/>
    <cellStyle name="Normal 70 2 2 2" xfId="6957" xr:uid="{46B1742C-A75D-4D53-AC56-1A9E5C45645E}"/>
    <cellStyle name="Normal 70 2 2 3" xfId="10253" xr:uid="{AC902096-CDFC-4CB4-B95E-B3943DD14796}"/>
    <cellStyle name="Normal 70 2 3" xfId="5290" xr:uid="{8E0BEAC6-E568-4AC4-B079-17B63336828D}"/>
    <cellStyle name="Normal 70 2 4" xfId="8586" xr:uid="{112E332B-3276-4B84-8958-2E36250EDDC6}"/>
    <cellStyle name="Normal 70 3" xfId="2699" xr:uid="{6A01CA14-3D1C-4BA0-97E7-4B7AC10D06EB}"/>
    <cellStyle name="Normal 70 3 2" xfId="5992" xr:uid="{5D1B2272-865B-4875-991B-D2689098708D}"/>
    <cellStyle name="Normal 70 3 3" xfId="9288" xr:uid="{9A2E4480-CB86-40CF-94D9-1D38C8339470}"/>
    <cellStyle name="Normal 70 4" xfId="4325" xr:uid="{08277D21-B048-4A0F-AE5E-7E5C14A9FBD1}"/>
    <cellStyle name="Normal 70 5" xfId="7619" xr:uid="{1BBF4140-F640-4D28-932A-3D31F29D3453}"/>
    <cellStyle name="Normal 71" xfId="920" xr:uid="{900E158B-9845-4C45-BD44-5DEFE38E5A94}"/>
    <cellStyle name="Normal 71 2" xfId="1979" xr:uid="{0C54A70C-6E06-4CCA-82CE-0FF773D5CD1F}"/>
    <cellStyle name="Normal 71 2 2" xfId="3679" xr:uid="{C7DBFCA2-8EA6-40B8-8803-DDA8E88967C3}"/>
    <cellStyle name="Normal 71 2 2 2" xfId="6972" xr:uid="{3157BC7B-A7E2-4A56-A843-49CEF8C34C6D}"/>
    <cellStyle name="Normal 71 2 2 3" xfId="10268" xr:uid="{5E0A754C-0C11-49F8-AF23-6D3A606FB77B}"/>
    <cellStyle name="Normal 71 2 3" xfId="5305" xr:uid="{953E3EC4-DA42-495C-927A-CC12812AD979}"/>
    <cellStyle name="Normal 71 2 4" xfId="8601" xr:uid="{DD77E875-E943-4812-A8C9-B292BA26904A}"/>
    <cellStyle name="Normal 71 3" xfId="2700" xr:uid="{3E0A86D7-C90F-4491-8B2C-BCA7998C753F}"/>
    <cellStyle name="Normal 71 3 2" xfId="5993" xr:uid="{F7E22A34-923E-4196-A00F-905B649D5932}"/>
    <cellStyle name="Normal 71 3 3" xfId="9289" xr:uid="{81C7CE93-D7E4-4B76-9757-9974B3928A07}"/>
    <cellStyle name="Normal 71 4" xfId="4326" xr:uid="{10AF3D4C-22C6-4766-96D9-A1BF2E55BBC6}"/>
    <cellStyle name="Normal 71 5" xfId="7620" xr:uid="{E8FD5D77-B913-4C6A-9F72-B8D3960D8504}"/>
    <cellStyle name="Normal 72" xfId="954" xr:uid="{5540CDFD-A65C-4A5C-8545-B2879BF9F86D}"/>
    <cellStyle name="Normal 72 2" xfId="1994" xr:uid="{3E88E442-4D7D-4626-A42E-1EBC6E86A147}"/>
    <cellStyle name="Normal 72 3" xfId="2734" xr:uid="{F6BC06D9-6366-4779-9271-12F201B90E17}"/>
    <cellStyle name="Normal 72 3 2" xfId="6027" xr:uid="{A812DA73-B32E-4AAF-A5F9-31DEA7180EAE}"/>
    <cellStyle name="Normal 72 3 3" xfId="9323" xr:uid="{BFE5C2EC-C35D-4A73-B6FD-011405E5153C}"/>
    <cellStyle name="Normal 72 4" xfId="4360" xr:uid="{79940E6D-24DC-41CE-8E27-3BC9107ACA6B}"/>
    <cellStyle name="Normal 72 5" xfId="7654" xr:uid="{56D277AC-5CCD-4AD5-A65A-BEDBACF8E055}"/>
    <cellStyle name="Normal 73" xfId="2015" xr:uid="{CFA50964-2367-4144-9DCA-4642CC92A9FA}"/>
    <cellStyle name="Normal 73 2" xfId="3713" xr:uid="{0A8001F0-9C77-4F79-AEE7-B472E09CEC4C}"/>
    <cellStyle name="Normal 73 2 2" xfId="7006" xr:uid="{AEEB81B3-63C4-4ED6-9AD1-A734241391DA}"/>
    <cellStyle name="Normal 73 2 3" xfId="10302" xr:uid="{E53850F6-05BE-4F39-B7CD-15F44FE23721}"/>
    <cellStyle name="Normal 73 3" xfId="5339" xr:uid="{92729683-1D4C-44A9-A33B-8CAEFA2E791C}"/>
    <cellStyle name="Normal 73 4" xfId="8635" xr:uid="{C413ECA5-33BD-475E-B8C9-192A2BC66107}"/>
    <cellStyle name="Normal 74" xfId="2030" xr:uid="{D1B8BF25-8501-49D4-9580-3A7686637A2B}"/>
    <cellStyle name="Normal 74 2" xfId="3728" xr:uid="{F676EAFA-7AF7-4236-9B6A-7C7CD2FC7BF9}"/>
    <cellStyle name="Normal 74 2 2" xfId="7021" xr:uid="{E728E544-656B-474F-9286-DFB38BA87A6A}"/>
    <cellStyle name="Normal 74 2 3" xfId="10317" xr:uid="{205B73CB-0693-4A34-8BB0-DAEBB05ED41E}"/>
    <cellStyle name="Normal 74 3" xfId="5354" xr:uid="{80ACD050-3FC8-4D04-8EE7-77330048C5BE}"/>
    <cellStyle name="Normal 74 4" xfId="8650" xr:uid="{613E1A93-2AE8-4621-ADAF-12AB6C8765D5}"/>
    <cellStyle name="Normal 75" xfId="955" xr:uid="{4782E46A-9B39-43B7-A618-841694CEAF50}"/>
    <cellStyle name="Normal 76" xfId="1032" xr:uid="{17127CEF-F0A1-4D02-88E1-217837684FB2}"/>
    <cellStyle name="Normal 77" xfId="1162" xr:uid="{2429ACF2-98E9-44D2-9AC5-126DAB48BBD6}"/>
    <cellStyle name="Normal 78" xfId="1383" xr:uid="{EFFE3936-0683-4897-93EE-E11C8B0A49E3}"/>
    <cellStyle name="Normal 78 2" xfId="3106" xr:uid="{11797F1F-1276-41E7-8DB0-A9FE94ACD042}"/>
    <cellStyle name="Normal 78 2 2" xfId="6399" xr:uid="{C8EC58F0-E89B-43E8-87B9-C9E39341C30D}"/>
    <cellStyle name="Normal 78 2 3" xfId="9695" xr:uid="{5C630411-EC46-468E-B3AC-9D546BF0F0CB}"/>
    <cellStyle name="Normal 78 3" xfId="4732" xr:uid="{193D0F39-A620-4928-8C0A-79BA1ED85E44}"/>
    <cellStyle name="Normal 78 4" xfId="8028" xr:uid="{CF036A4E-A84A-4C6A-BAF8-BC93BF2D5C4C}"/>
    <cellStyle name="Normal 79" xfId="2068" xr:uid="{0377089E-58F9-4A80-A78F-C2701196E2C1}"/>
    <cellStyle name="Normal 79 2" xfId="3766" xr:uid="{00FE4CAF-963A-4B68-BF72-7E7176EDBBE7}"/>
    <cellStyle name="Normal 79 2 2" xfId="7059" xr:uid="{649E2AB5-8C14-4FE9-AE27-7AC8A4684711}"/>
    <cellStyle name="Normal 79 2 3" xfId="10355" xr:uid="{BB418B49-1CAC-411D-9099-B11AF979B3A0}"/>
    <cellStyle name="Normal 79 3" xfId="5392" xr:uid="{FFEB7A97-84DE-41F6-ABBE-96ABBA33EB70}"/>
    <cellStyle name="Normal 79 4" xfId="8688" xr:uid="{56A158BB-CD3A-4F49-BBF5-ABC19091B4C3}"/>
    <cellStyle name="Normal 8" xfId="102" xr:uid="{379D19F5-A279-47E6-841A-1E9FE065E7E1}"/>
    <cellStyle name="Normal 8 2" xfId="306" xr:uid="{328EEEEE-9845-4482-A394-23B1738F2EC3}"/>
    <cellStyle name="Normal 8 3" xfId="305" xr:uid="{F904A4C3-C503-444C-AB82-87ABC9906087}"/>
    <cellStyle name="Normal 8 4" xfId="2126" xr:uid="{1D79D8AC-0B60-4B8C-8041-830246008D03}"/>
    <cellStyle name="Normal 80" xfId="2069" xr:uid="{39E34FA8-4F1C-4447-878F-8C6007996359}"/>
    <cellStyle name="Normal 80 2" xfId="3767" xr:uid="{FA989541-B377-45BA-ACEF-98CF3DC3633B}"/>
    <cellStyle name="Normal 80 2 2" xfId="7060" xr:uid="{F328B139-606F-4377-A269-7B04255F8040}"/>
    <cellStyle name="Normal 80 2 3" xfId="10356" xr:uid="{DED254E3-C286-40FC-9CF7-BA6D4238F1F4}"/>
    <cellStyle name="Normal 80 3" xfId="5393" xr:uid="{CE28292B-3551-4390-B735-53BB55A021D7}"/>
    <cellStyle name="Normal 80 4" xfId="8689" xr:uid="{E4901518-6E46-4553-9105-0872A74B5618}"/>
    <cellStyle name="Normal 81" xfId="2070" xr:uid="{3EDD1DA0-DC53-4AF1-AA6A-46A64AB066F1}"/>
    <cellStyle name="Normal 81 2" xfId="3768" xr:uid="{907FF764-7D5F-4AC4-A7FC-9217088A4E8C}"/>
    <cellStyle name="Normal 81 2 2" xfId="7061" xr:uid="{0F8B4FBA-22AB-46F6-982E-F2F1A1524BB1}"/>
    <cellStyle name="Normal 81 2 3" xfId="10357" xr:uid="{9BAEF8CC-630B-4CAD-9CDC-185BC6AFC1F4}"/>
    <cellStyle name="Normal 81 3" xfId="5394" xr:uid="{1C508C8D-208C-4A84-84B3-8BAEFD2FE439}"/>
    <cellStyle name="Normal 81 4" xfId="8690" xr:uid="{FC1D9622-E0F8-4BEF-A534-69A492B0C323}"/>
    <cellStyle name="Normal 82" xfId="2071" xr:uid="{1A7C851C-725C-4F59-BBC5-4C0C545B9222}"/>
    <cellStyle name="Normal 83" xfId="1079" xr:uid="{A8FC997C-63D4-4495-9EA9-1695A4FCCC0D}"/>
    <cellStyle name="Normal 84" xfId="2072" xr:uid="{0D8CAF99-3CB3-45B8-BC33-11FB7C24C73B}"/>
    <cellStyle name="Normal 84 2" xfId="5395" xr:uid="{CB751DA2-858F-4168-B63F-FD4D48E506D9}"/>
    <cellStyle name="Normal 84 3" xfId="8691" xr:uid="{0708046D-A637-4E66-989F-C046A463C5DC}"/>
    <cellStyle name="Normal 85" xfId="2109" xr:uid="{6EED681D-97F8-470A-A071-FC8910A466DD}"/>
    <cellStyle name="Normal 85 2" xfId="5432" xr:uid="{B927E2EC-EF44-4FBE-B10F-D053A2C012C3}"/>
    <cellStyle name="Normal 85 3" xfId="8728" xr:uid="{01DB9EE0-1080-475C-BAE0-017ECE28C5B2}"/>
    <cellStyle name="Normal 86" xfId="2110" xr:uid="{1BBFA6F7-3469-4829-BCB9-DB3CA34A5F37}"/>
    <cellStyle name="Normal 86 2" xfId="5433" xr:uid="{933E48FE-AA17-43F0-B67F-BE2B6FE27B5F}"/>
    <cellStyle name="Normal 86 3" xfId="8729" xr:uid="{C163B566-436E-4F97-B724-75AC39380A8A}"/>
    <cellStyle name="Normal 87" xfId="2105" xr:uid="{2936C4B1-28E0-413B-B331-A8A85F4E89F3}"/>
    <cellStyle name="Normal 87 2" xfId="5428" xr:uid="{FB06B0AC-7DBB-44D5-820A-9965F2050D2E}"/>
    <cellStyle name="Normal 87 3" xfId="8724" xr:uid="{B3AD6D35-3183-432B-B632-0817BEA9D95C}"/>
    <cellStyle name="Normal 88" xfId="2111" xr:uid="{FB7940E1-4343-45D4-8848-B53D2BE92579}"/>
    <cellStyle name="Normal 89" xfId="2112" xr:uid="{A06C4574-6AA9-4604-AFB2-8AB22F66AEFF}"/>
    <cellStyle name="Normal 9" xfId="307" xr:uid="{3628B560-7F48-49EE-BF4B-06743E77EA34}"/>
    <cellStyle name="Normal 9 10" xfId="1844" xr:uid="{90A06A11-BA9C-4F56-B6A4-209A6B7E58A7}"/>
    <cellStyle name="Normal 9 10 2" xfId="3557" xr:uid="{243F859C-9640-4FC1-B09B-ADC9E485D2D9}"/>
    <cellStyle name="Normal 9 10 2 2" xfId="6850" xr:uid="{26889522-8E3A-4B3E-9FF6-A5A11A944A16}"/>
    <cellStyle name="Normal 9 10 2 3" xfId="10146" xr:uid="{BD1D0F1B-41B2-4588-A25C-234E3C86CCD4}"/>
    <cellStyle name="Normal 9 10 3" xfId="5183" xr:uid="{59455DAB-A601-415D-A379-DBC7E6EFA94C}"/>
    <cellStyle name="Normal 9 10 4" xfId="8479" xr:uid="{F1F3111C-7AD3-49D2-8C97-C267AA08CF6A}"/>
    <cellStyle name="Normal 9 11" xfId="1914" xr:uid="{D39D61F0-09C0-4677-A72F-0C5D0BC94D74}"/>
    <cellStyle name="Normal 9 11 2" xfId="3624" xr:uid="{E9A7DB8E-B8D2-4ADE-9526-226738E8082B}"/>
    <cellStyle name="Normal 9 11 2 2" xfId="6917" xr:uid="{E6AE6AFF-0CC1-4E9B-A767-A61FD23F71C5}"/>
    <cellStyle name="Normal 9 11 2 3" xfId="10213" xr:uid="{70C8E4A7-8BC5-486C-B86D-56F4595FA89F}"/>
    <cellStyle name="Normal 9 11 3" xfId="5250" xr:uid="{C9DD9A75-E6D5-446C-90A5-14132D70D28C}"/>
    <cellStyle name="Normal 9 11 4" xfId="8546" xr:uid="{36D3C7BD-8FC1-4399-A441-A3EFF013307D}"/>
    <cellStyle name="Normal 9 12" xfId="1937" xr:uid="{352661F7-A29E-4919-8926-73956EBEE652}"/>
    <cellStyle name="Normal 9 12 2" xfId="3643" xr:uid="{7649B2FE-D31A-4A76-B585-3B1A3B1C1B89}"/>
    <cellStyle name="Normal 9 12 2 2" xfId="6936" xr:uid="{D672E81F-5F11-4412-BB73-8FAA9AD6C7E8}"/>
    <cellStyle name="Normal 9 12 2 3" xfId="10232" xr:uid="{BBA1904C-E083-463E-BE2F-668FCFE71A0F}"/>
    <cellStyle name="Normal 9 12 3" xfId="5269" xr:uid="{08655B80-C84F-449C-A245-B5BF4C7E9734}"/>
    <cellStyle name="Normal 9 12 4" xfId="8565" xr:uid="{369EC49C-6AF3-40D6-8D71-C1D6F2A35D39}"/>
    <cellStyle name="Normal 9 13" xfId="1960" xr:uid="{3A278471-1DDD-4FCA-8DCC-F751F35E0685}"/>
    <cellStyle name="Normal 9 13 2" xfId="3662" xr:uid="{8F3796D1-F9E8-41CD-9B28-DE23CE4E9D0E}"/>
    <cellStyle name="Normal 9 13 2 2" xfId="6955" xr:uid="{02B36E56-8837-412C-BDA8-05435CAD394A}"/>
    <cellStyle name="Normal 9 13 2 3" xfId="10251" xr:uid="{4428C068-65DF-4E3F-8D08-D05DA048956C}"/>
    <cellStyle name="Normal 9 13 3" xfId="5288" xr:uid="{694D4A8E-3267-4727-8782-212C6D39161E}"/>
    <cellStyle name="Normal 9 13 4" xfId="8584" xr:uid="{EF7CABAB-C80B-4450-B673-8E6B66690EF4}"/>
    <cellStyle name="Normal 9 14" xfId="2013" xr:uid="{4084A7CA-6A29-4FA4-92F8-9D6AF2D8D36B}"/>
    <cellStyle name="Normal 9 14 2" xfId="3711" xr:uid="{8419B866-7BDF-4119-B4D3-9CCC15A8CDF1}"/>
    <cellStyle name="Normal 9 14 2 2" xfId="7004" xr:uid="{3FF25EF6-FC8C-45AD-8BEA-89FE457B763C}"/>
    <cellStyle name="Normal 9 14 2 3" xfId="10300" xr:uid="{32FB47EC-221C-4351-A520-6905D58305EF}"/>
    <cellStyle name="Normal 9 14 3" xfId="5337" xr:uid="{C94C31BF-C974-4B29-BEF5-599E0E635C3D}"/>
    <cellStyle name="Normal 9 14 4" xfId="8633" xr:uid="{3CFE50E2-13C6-40AF-AF2C-6166853981DD}"/>
    <cellStyle name="Normal 9 15" xfId="2062" xr:uid="{6F571968-9046-4CDD-83D8-9B3E1BB0E09C}"/>
    <cellStyle name="Normal 9 15 2" xfId="3760" xr:uid="{15CE0868-E20C-4E80-86EB-24314FA520D7}"/>
    <cellStyle name="Normal 9 15 2 2" xfId="7053" xr:uid="{4BD90A64-80B6-48F7-A9D1-103782ED1260}"/>
    <cellStyle name="Normal 9 15 2 3" xfId="10349" xr:uid="{9BDE1581-C1A4-496B-AAC1-9268E6071B56}"/>
    <cellStyle name="Normal 9 15 3" xfId="5386" xr:uid="{60E749A7-D8AD-415C-858F-EB98CDAF3F02}"/>
    <cellStyle name="Normal 9 15 4" xfId="8682" xr:uid="{0DEB815E-8D58-42D3-BD9E-E4CFCA4C40FE}"/>
    <cellStyle name="Normal 9 2" xfId="308" xr:uid="{ECB2DA6B-1442-4372-8970-6C6FA833DFF4}"/>
    <cellStyle name="Normal 9 2 2" xfId="1247" xr:uid="{50A1A437-236B-4F80-A12F-EF7E91F2B8F4}"/>
    <cellStyle name="Normal 9 2 2 2" xfId="2978" xr:uid="{392352A2-4775-4C06-8FEB-B68018BA3BC1}"/>
    <cellStyle name="Normal 9 2 2 2 2" xfId="6271" xr:uid="{92B8AC65-2889-4EF2-81F9-BB97171827FD}"/>
    <cellStyle name="Normal 9 2 2 2 3" xfId="9567" xr:uid="{2831C580-9F89-45E2-AEFE-49DBB40A0526}"/>
    <cellStyle name="Normal 9 2 2 3" xfId="4604" xr:uid="{4F958767-59EF-4B9B-ADB4-90B71AE85030}"/>
    <cellStyle name="Normal 9 2 2 4" xfId="7899" xr:uid="{B9028D15-CACF-4B74-8AE1-D4C1BEB73687}"/>
    <cellStyle name="Normal 9 3" xfId="309" xr:uid="{41F6628C-AACC-431F-859C-323C0A41E746}"/>
    <cellStyle name="Normal 9 3 10" xfId="692" xr:uid="{0B7D9662-6A11-46BE-8406-01F0304F2E26}"/>
    <cellStyle name="Normal 9 3 10 2" xfId="2484" xr:uid="{8234ED58-0EBF-4893-B985-F6F2CC9EEDFB}"/>
    <cellStyle name="Normal 9 3 10 2 2" xfId="5777" xr:uid="{C3C2DA84-3AC1-4EA6-ADC2-09C7A1DF25B6}"/>
    <cellStyle name="Normal 9 3 10 2 3" xfId="9073" xr:uid="{0C90ED60-6D4D-4F8B-9454-D7EE33AA428D}"/>
    <cellStyle name="Normal 9 3 10 3" xfId="4111" xr:uid="{0EC4E7B6-415B-427D-BDE9-EB36E1140871}"/>
    <cellStyle name="Normal 9 3 10 4" xfId="7404" xr:uid="{AE97C2F9-01B9-4542-8A18-D1F68D0BB538}"/>
    <cellStyle name="Normal 9 3 11" xfId="727" xr:uid="{90F3D714-F470-43AA-9B48-5D50275FFCF2}"/>
    <cellStyle name="Normal 9 3 11 2" xfId="2517" xr:uid="{7DFF3857-5AEB-42CD-A24B-5F080A10D5A9}"/>
    <cellStyle name="Normal 9 3 11 2 2" xfId="5810" xr:uid="{4D5326A9-C2D5-4F6E-9615-30E2D15FD231}"/>
    <cellStyle name="Normal 9 3 11 2 3" xfId="9106" xr:uid="{951B69F7-DA52-4A05-BE2E-0D76BFD1AE04}"/>
    <cellStyle name="Normal 9 3 11 3" xfId="4144" xr:uid="{37FDF844-BF1F-48DA-ACAE-E2331AA2E172}"/>
    <cellStyle name="Normal 9 3 11 4" xfId="7437" xr:uid="{5C62339E-337C-4B58-8C10-9BE61A2AF67E}"/>
    <cellStyle name="Normal 9 3 12" xfId="760" xr:uid="{A76E19B8-2C0D-486C-9D8F-9497FA8ADAFB}"/>
    <cellStyle name="Normal 9 3 12 2" xfId="2550" xr:uid="{FFEACB14-70B4-4C12-BBE0-B6BB9C4128CD}"/>
    <cellStyle name="Normal 9 3 12 2 2" xfId="5843" xr:uid="{5E5A9160-DEF0-42FC-8D9C-010F55222748}"/>
    <cellStyle name="Normal 9 3 12 2 3" xfId="9139" xr:uid="{011CBC62-03A4-45F3-BC7F-0274E7100414}"/>
    <cellStyle name="Normal 9 3 12 3" xfId="4177" xr:uid="{AF707FDE-81A9-419D-AFE8-8217D37729B9}"/>
    <cellStyle name="Normal 9 3 12 4" xfId="7470" xr:uid="{68A89D77-0862-4417-8D04-D84D31214EED}"/>
    <cellStyle name="Normal 9 3 13" xfId="793" xr:uid="{FBA3A2D5-2768-4771-A630-9E4A223368B7}"/>
    <cellStyle name="Normal 9 3 13 2" xfId="2583" xr:uid="{9896E57E-1244-4408-BD28-9428AED2259D}"/>
    <cellStyle name="Normal 9 3 13 2 2" xfId="5876" xr:uid="{2DDD24EA-2CAE-4E50-A804-8B954F184492}"/>
    <cellStyle name="Normal 9 3 13 2 3" xfId="9172" xr:uid="{88194DED-6633-426C-ADC3-B61A8991BCC2}"/>
    <cellStyle name="Normal 9 3 13 3" xfId="4210" xr:uid="{2F3CE753-58D3-4720-81E4-057309D63021}"/>
    <cellStyle name="Normal 9 3 13 4" xfId="7503" xr:uid="{6B55D766-4740-4CC2-A8B7-0538F0BB676A}"/>
    <cellStyle name="Normal 9 3 14" xfId="833" xr:uid="{407A33AC-EDB8-4C46-9FB1-05080AB33ED7}"/>
    <cellStyle name="Normal 9 3 14 2" xfId="2617" xr:uid="{7E709490-7E2C-455A-B3AC-6EE8E5E02ABA}"/>
    <cellStyle name="Normal 9 3 14 2 2" xfId="5910" xr:uid="{504EA842-E4F7-45DA-8923-DA94A658A9C6}"/>
    <cellStyle name="Normal 9 3 14 2 3" xfId="9206" xr:uid="{0E631369-5136-44F1-BFE3-4062C1BD05CD}"/>
    <cellStyle name="Normal 9 3 14 3" xfId="4243" xr:uid="{81F5FC96-7634-4E94-A1B3-F962E4639CEA}"/>
    <cellStyle name="Normal 9 3 14 4" xfId="7537" xr:uid="{15E16BC9-94D1-4D9F-99C6-548D19E66CD9}"/>
    <cellStyle name="Normal 9 3 15" xfId="874" xr:uid="{99AF1C58-61DD-4F90-B92F-55820B7F0A48}"/>
    <cellStyle name="Normal 9 3 15 2" xfId="2655" xr:uid="{119DBCB7-B899-4577-8EC4-1FFE2AE459DF}"/>
    <cellStyle name="Normal 9 3 15 2 2" xfId="5948" xr:uid="{E8053712-1E6F-4C4E-8650-F03F05F28993}"/>
    <cellStyle name="Normal 9 3 15 2 3" xfId="9244" xr:uid="{4F51799C-044E-493B-ADD5-CFB637C13BFB}"/>
    <cellStyle name="Normal 9 3 15 3" xfId="4281" xr:uid="{056A67AC-5FF6-4332-BE5F-2069E39334BE}"/>
    <cellStyle name="Normal 9 3 15 4" xfId="7575" xr:uid="{0A30ACE4-51EA-4BB3-B1AA-8B27C008779F}"/>
    <cellStyle name="Normal 9 3 16" xfId="915" xr:uid="{CA30D9F4-12ED-4E71-984C-655BAC414A8C}"/>
    <cellStyle name="Normal 9 3 16 2" xfId="2695" xr:uid="{65ABAF04-B34D-4A2C-A432-0C94AE938B64}"/>
    <cellStyle name="Normal 9 3 16 2 2" xfId="5988" xr:uid="{E71D1645-51C9-45F7-B2EC-D241289DFA51}"/>
    <cellStyle name="Normal 9 3 16 2 3" xfId="9284" xr:uid="{B8191DD8-081C-45EB-ACD1-D0185414DC79}"/>
    <cellStyle name="Normal 9 3 16 3" xfId="4321" xr:uid="{89428173-8366-4D8D-8E03-32CF698F4E96}"/>
    <cellStyle name="Normal 9 3 16 4" xfId="7615" xr:uid="{401785FD-7D92-4B73-8827-695BAB52A5C6}"/>
    <cellStyle name="Normal 9 3 17" xfId="951" xr:uid="{44244CC8-9C5C-4339-AB17-234FEA70CF37}"/>
    <cellStyle name="Normal 9 3 17 2" xfId="2731" xr:uid="{CF4A7FA9-5B52-4215-9FB1-B32E32A983DC}"/>
    <cellStyle name="Normal 9 3 17 2 2" xfId="6024" xr:uid="{C8C234FD-140C-4BCC-B4DD-8C66624CA4B2}"/>
    <cellStyle name="Normal 9 3 17 2 3" xfId="9320" xr:uid="{C7061257-4FCE-4B99-955B-3E20185E5F1A}"/>
    <cellStyle name="Normal 9 3 17 3" xfId="4357" xr:uid="{89D61D0C-984A-4750-A5CC-595DE9A250FB}"/>
    <cellStyle name="Normal 9 3 17 4" xfId="7651" xr:uid="{716457DF-EF6E-4B25-9213-A6459BC1C6BD}"/>
    <cellStyle name="Normal 9 3 18" xfId="1332" xr:uid="{6F5D3647-702B-4BF7-AA87-DFA800FD645F}"/>
    <cellStyle name="Normal 9 3 18 2" xfId="3060" xr:uid="{40EFFB55-270E-411C-AE3C-4A8CB411BDEB}"/>
    <cellStyle name="Normal 9 3 18 2 2" xfId="6353" xr:uid="{0C80E460-5BEF-44EC-8DB1-8E425358BD19}"/>
    <cellStyle name="Normal 9 3 18 2 3" xfId="9649" xr:uid="{549F9630-8587-4F49-9F6F-0011834FFE5A}"/>
    <cellStyle name="Normal 9 3 18 3" xfId="4686" xr:uid="{39C93D4C-A6B7-488F-9395-5BD751A25361}"/>
    <cellStyle name="Normal 9 3 18 4" xfId="7982" xr:uid="{DC7CFA60-A7E4-483B-8F6C-5B954D9EC3E9}"/>
    <cellStyle name="Normal 9 3 19" xfId="2106" xr:uid="{7527A658-A9FF-4F51-BF26-B083B26B6CA5}"/>
    <cellStyle name="Normal 9 3 19 2" xfId="5429" xr:uid="{34ED0064-6ABC-48AA-9BBB-BFEE4A223BB2}"/>
    <cellStyle name="Normal 9 3 19 3" xfId="8725" xr:uid="{73971F8E-8208-4807-BE8C-4F0CB82BB09D}"/>
    <cellStyle name="Normal 9 3 2" xfId="402" xr:uid="{61AE3A39-FF27-4248-8E93-251B249DD894}"/>
    <cellStyle name="Normal 9 3 2 2" xfId="2210" xr:uid="{E00D316E-6701-48D4-A78D-247F4E774F63}"/>
    <cellStyle name="Normal 9 3 2 2 2" xfId="5511" xr:uid="{694EB215-63D6-409B-AF60-166E96C56747}"/>
    <cellStyle name="Normal 9 3 2 2 3" xfId="8807" xr:uid="{FCB19D07-C71C-4781-8AAF-07187E6FE149}"/>
    <cellStyle name="Normal 9 3 2 3" xfId="3845" xr:uid="{A8207EDA-D258-489C-8DE5-9C9F34CD0B46}"/>
    <cellStyle name="Normal 9 3 2 4" xfId="7138" xr:uid="{25FE052D-8980-42D4-BD3C-17BFDBDC7FCB}"/>
    <cellStyle name="Normal 9 3 20" xfId="2171" xr:uid="{2C9396AF-41BF-4758-8814-8F8A77D7CECE}"/>
    <cellStyle name="Normal 9 3 20 2" xfId="5475" xr:uid="{D92C846F-AA7F-4147-96C2-E663C9BA3BE2}"/>
    <cellStyle name="Normal 9 3 20 3" xfId="8771" xr:uid="{DCFAE4D0-9918-45C1-AD37-16A210F0C497}"/>
    <cellStyle name="Normal 9 3 21" xfId="3810" xr:uid="{E94ECEB1-46AC-4286-91F9-9949DD705523}"/>
    <cellStyle name="Normal 9 3 21 2" xfId="10396" xr:uid="{460222CE-F200-4E45-AE36-8771EBB99830}"/>
    <cellStyle name="Normal 9 3 22" xfId="10445" xr:uid="{20B79FD7-432C-48C5-B1B3-4142BAE6BAE0}"/>
    <cellStyle name="Normal 9 3 23" xfId="10483" xr:uid="{AEA886AD-26EC-4C3B-916D-B9B027ECABD2}"/>
    <cellStyle name="Normal 9 3 24" xfId="7103" xr:uid="{D56E3CC6-203F-49D8-8CB5-ACB4EA604F6E}"/>
    <cellStyle name="Normal 9 3 3" xfId="446" xr:uid="{81CF45BE-439C-4FBA-8C30-067065D4E635}"/>
    <cellStyle name="Normal 9 3 3 2" xfId="2244" xr:uid="{B939CE6D-C9B1-484F-B2D1-961D318A633A}"/>
    <cellStyle name="Normal 9 3 3 2 2" xfId="5544" xr:uid="{6C8EA07F-248B-4696-A47A-0E4EEB7F568E}"/>
    <cellStyle name="Normal 9 3 3 2 3" xfId="8840" xr:uid="{7C0EB427-B0C2-4C33-977A-50C70EE2F3C6}"/>
    <cellStyle name="Normal 9 3 3 3" xfId="3878" xr:uid="{7BE81032-F9CA-4948-890F-4766FE08261E}"/>
    <cellStyle name="Normal 9 3 3 4" xfId="7171" xr:uid="{ED6A4ED0-6BE4-4E7F-B027-07ABD6E9D98D}"/>
    <cellStyle name="Normal 9 3 4" xfId="479" xr:uid="{664F2D8E-B19B-49BF-B848-48BBB7DB8132}"/>
    <cellStyle name="Normal 9 3 4 2" xfId="2277" xr:uid="{D90AD123-53C8-4D9E-97D9-DC3005157BEB}"/>
    <cellStyle name="Normal 9 3 4 2 2" xfId="5577" xr:uid="{B0B4C7F3-B2E3-4805-9B92-AA48C92534DC}"/>
    <cellStyle name="Normal 9 3 4 2 3" xfId="8873" xr:uid="{F380CC59-1DFD-48B2-BD4F-D90534BC436F}"/>
    <cellStyle name="Normal 9 3 4 3" xfId="3911" xr:uid="{EA598E67-CF06-4E6D-8DEC-15D12C0DDF0C}"/>
    <cellStyle name="Normal 9 3 4 4" xfId="7204" xr:uid="{CDC04C7B-D7CF-44F2-B6B2-D10FA41ABD23}"/>
    <cellStyle name="Normal 9 3 5" xfId="516" xr:uid="{94F30B47-69EF-4BA2-824F-ADFBBA43F84A}"/>
    <cellStyle name="Normal 9 3 5 2" xfId="2314" xr:uid="{7D469658-4635-4BF0-92F2-C1ED1A89F584}"/>
    <cellStyle name="Normal 9 3 5 2 2" xfId="5614" xr:uid="{A22FC617-97D6-444D-A88E-C9A6F14D289E}"/>
    <cellStyle name="Normal 9 3 5 2 3" xfId="8910" xr:uid="{EBBDDB51-4699-49C2-ADB8-B80F474EA691}"/>
    <cellStyle name="Normal 9 3 5 3" xfId="3948" xr:uid="{B6C13AF7-1D0E-4896-98E4-835171D85129}"/>
    <cellStyle name="Normal 9 3 5 4" xfId="7241" xr:uid="{D1CF7478-31F3-4479-96F8-667AD752A709}"/>
    <cellStyle name="Normal 9 3 6" xfId="550" xr:uid="{A9E236D5-7FEC-45F0-8496-B8962CCA6FBE}"/>
    <cellStyle name="Normal 9 3 6 2" xfId="2348" xr:uid="{5F59736E-3677-4505-9052-806327485400}"/>
    <cellStyle name="Normal 9 3 6 2 2" xfId="5645" xr:uid="{3F72F106-13F6-47DC-A457-2FAC923A3DE1}"/>
    <cellStyle name="Normal 9 3 6 2 3" xfId="8941" xr:uid="{6D918286-5C6F-4C48-9845-482CB9B5CD31}"/>
    <cellStyle name="Normal 9 3 6 3" xfId="3979" xr:uid="{4C5B63E6-7907-461B-B94E-720BE6BF9086}"/>
    <cellStyle name="Normal 9 3 6 4" xfId="7272" xr:uid="{F203864D-2DE0-490C-9177-CB9D79EFEE19}"/>
    <cellStyle name="Normal 9 3 7" xfId="585" xr:uid="{D0E59069-DF6B-4B2E-A756-6581FB6ED49C}"/>
    <cellStyle name="Normal 9 3 7 2" xfId="2383" xr:uid="{300D361D-0A0C-4237-BE6A-2A4DA6E0D155}"/>
    <cellStyle name="Normal 9 3 7 2 2" xfId="5678" xr:uid="{B5751271-0934-41BB-A13D-DE00E3237145}"/>
    <cellStyle name="Normal 9 3 7 2 3" xfId="8974" xr:uid="{3C268C07-47EF-472D-9723-51F4D02EC312}"/>
    <cellStyle name="Normal 9 3 7 3" xfId="4012" xr:uid="{876AEBE6-A511-4C01-934F-9170F6C06A54}"/>
    <cellStyle name="Normal 9 3 7 4" xfId="7305" xr:uid="{4A4FF6DA-2CAF-480F-B2F6-4ECFEB247217}"/>
    <cellStyle name="Normal 9 3 8" xfId="620" xr:uid="{FFA18C2F-74F4-4837-A1CC-5A940725FD04}"/>
    <cellStyle name="Normal 9 3 8 2" xfId="2418" xr:uid="{E6C410F1-90E3-4B67-A0D7-F47F5BB041A9}"/>
    <cellStyle name="Normal 9 3 8 2 2" xfId="5711" xr:uid="{9BECA147-42C3-4C77-972F-3BC57E5C4430}"/>
    <cellStyle name="Normal 9 3 8 2 3" xfId="9007" xr:uid="{0EE637D5-F40D-48CE-8A77-66A64303C1A7}"/>
    <cellStyle name="Normal 9 3 8 3" xfId="4045" xr:uid="{D5A6BC54-FF92-4125-9326-F2867A195297}"/>
    <cellStyle name="Normal 9 3 8 4" xfId="7338" xr:uid="{8CA916B3-F7FE-4488-9705-777011C12C3C}"/>
    <cellStyle name="Normal 9 3 9" xfId="653" xr:uid="{FBCBAEB5-78F5-43AA-A225-16390FD2D05D}"/>
    <cellStyle name="Normal 9 3 9 2" xfId="2451" xr:uid="{94434E2E-59EC-4BC2-A41D-F272FACC0A7D}"/>
    <cellStyle name="Normal 9 3 9 2 2" xfId="5744" xr:uid="{AE5FF308-4930-4E95-92AF-26E23B19137B}"/>
    <cellStyle name="Normal 9 3 9 2 3" xfId="9040" xr:uid="{9D430E83-ECC5-488B-8540-C1920EEF924E}"/>
    <cellStyle name="Normal 9 3 9 3" xfId="4078" xr:uid="{C83DB6F2-260D-4C9B-A133-29F1E3015F89}"/>
    <cellStyle name="Normal 9 3 9 4" xfId="7371" xr:uid="{B19A5ED9-B270-4439-AB53-9DEAB946A95A}"/>
    <cellStyle name="Normal 9 4" xfId="511" xr:uid="{A6082E6F-DC6A-45A8-9C28-6F1C106840FC}"/>
    <cellStyle name="Normal 9 4 2" xfId="1405" xr:uid="{5D041D70-58AA-4372-BA0D-9FBEA1EADDF4}"/>
    <cellStyle name="Normal 9 4 2 2" xfId="3128" xr:uid="{10EF2406-2057-44F1-88A0-AD6446FBE0EC}"/>
    <cellStyle name="Normal 9 4 2 2 2" xfId="6421" xr:uid="{73BF8083-C484-4BBC-874D-0A77CDF4B99F}"/>
    <cellStyle name="Normal 9 4 2 2 3" xfId="9717" xr:uid="{B70C9B8D-39C3-460F-8278-A556B38E4A9F}"/>
    <cellStyle name="Normal 9 4 2 3" xfId="4754" xr:uid="{40B7194C-B61B-4F52-B070-3A4163639920}"/>
    <cellStyle name="Normal 9 4 2 4" xfId="8050" xr:uid="{3BD30B04-0636-4531-B4B2-681BACD33F38}"/>
    <cellStyle name="Normal 9 4 3" xfId="2309" xr:uid="{084CB312-ED38-40EA-AD64-1B5C6ADE07A3}"/>
    <cellStyle name="Normal 9 4 3 2" xfId="5609" xr:uid="{EADDD5EA-0BA2-4F3A-9D27-CCF336EFB987}"/>
    <cellStyle name="Normal 9 4 3 3" xfId="8905" xr:uid="{4BC3C506-BB67-49F8-8FD4-EAB112FD93B8}"/>
    <cellStyle name="Normal 9 4 4" xfId="3943" xr:uid="{0BD01983-95C6-4C26-9AB0-2CBB7BDC75E6}"/>
    <cellStyle name="Normal 9 4 5" xfId="7236" xr:uid="{60709726-1668-4823-A5B9-F0D9C82023C5}"/>
    <cellStyle name="Normal 9 5" xfId="1474" xr:uid="{B81BF4E8-0069-4DF2-B2B0-8710E6AB8234}"/>
    <cellStyle name="Normal 9 5 2" xfId="3195" xr:uid="{DF72C080-43EB-4FD0-B58F-350A04EF250F}"/>
    <cellStyle name="Normal 9 5 2 2" xfId="6488" xr:uid="{9AD02B87-7BE3-4B70-8EAF-2746BD59A907}"/>
    <cellStyle name="Normal 9 5 2 3" xfId="9784" xr:uid="{F09E2FB3-0EF3-4145-8937-A4C2EE4F549F}"/>
    <cellStyle name="Normal 9 5 3" xfId="4821" xr:uid="{1CEF4D56-D227-40A0-8B92-88323CED6E27}"/>
    <cellStyle name="Normal 9 5 4" xfId="8117" xr:uid="{0B831635-438E-445A-BDC8-253708AD1EB0}"/>
    <cellStyle name="Normal 9 6" xfId="1538" xr:uid="{7E8E8FC9-3321-4E69-8583-15915C52F0A6}"/>
    <cellStyle name="Normal 9 6 2" xfId="3259" xr:uid="{83794E95-5910-4392-95C6-6B8F7603E23C}"/>
    <cellStyle name="Normal 9 6 2 2" xfId="6552" xr:uid="{D986D21F-AD07-4C1B-95DC-A32F66FE1D80}"/>
    <cellStyle name="Normal 9 6 2 3" xfId="9848" xr:uid="{2697460A-E98B-46D9-B131-208B3EE1C407}"/>
    <cellStyle name="Normal 9 6 3" xfId="4885" xr:uid="{146E6FAA-3165-48A7-8FE8-10AFC370A3E0}"/>
    <cellStyle name="Normal 9 6 4" xfId="8181" xr:uid="{B09BFFA1-BEC4-43A7-B5AA-7C1386A8711E}"/>
    <cellStyle name="Normal 9 7" xfId="1622" xr:uid="{A6ACCE7C-8F5B-422E-B869-A57C549A6FA6}"/>
    <cellStyle name="Normal 9 7 2" xfId="3341" xr:uid="{D653B858-682B-402C-AFA7-C3BD47F7E91A}"/>
    <cellStyle name="Normal 9 7 2 2" xfId="6634" xr:uid="{C309D42C-ACCE-48D7-AE56-57545D155875}"/>
    <cellStyle name="Normal 9 7 2 3" xfId="9930" xr:uid="{699093C7-D734-45DA-90FA-398114046B66}"/>
    <cellStyle name="Normal 9 7 3" xfId="4967" xr:uid="{4E19AA44-3B54-4DCD-BCB6-14738C5F3713}"/>
    <cellStyle name="Normal 9 7 4" xfId="8263" xr:uid="{B8C496EF-25F5-4A93-AEB7-9A6D31A87AD7}"/>
    <cellStyle name="Normal 9 8" xfId="1689" xr:uid="{94780150-8980-4A75-B595-92705B5C9135}"/>
    <cellStyle name="Normal 9 8 2" xfId="3408" xr:uid="{5A55E1B4-139C-4913-924C-F0280B6E22CD}"/>
    <cellStyle name="Normal 9 8 2 2" xfId="6701" xr:uid="{CC3D7791-D5B7-4783-BE9A-DFD6D874FEAE}"/>
    <cellStyle name="Normal 9 8 2 3" xfId="9997" xr:uid="{6A16BEBD-2509-4901-AB4B-7C2BCECDBFE3}"/>
    <cellStyle name="Normal 9 8 3" xfId="5034" xr:uid="{1454BF03-923E-4A9E-9125-40A728845287}"/>
    <cellStyle name="Normal 9 8 4" xfId="8330" xr:uid="{7CA0FB31-77EB-4102-BBED-A342867AEDD3}"/>
    <cellStyle name="Normal 9 9" xfId="1774" xr:uid="{6368143F-B675-4D8D-B845-B880FF9C1597}"/>
    <cellStyle name="Normal 9 9 2" xfId="3490" xr:uid="{6602E00F-9406-4833-9371-42C56250B825}"/>
    <cellStyle name="Normal 9 9 2 2" xfId="6783" xr:uid="{388E0831-9C83-4E8F-BF22-101916A941CA}"/>
    <cellStyle name="Normal 9 9 2 3" xfId="10079" xr:uid="{A182BE9B-7143-4749-8D6A-446750A0AA43}"/>
    <cellStyle name="Normal 9 9 3" xfId="5116" xr:uid="{6D10F721-FC15-43FB-B150-E9E5949F818F}"/>
    <cellStyle name="Normal 9 9 4" xfId="8412" xr:uid="{7F470634-A267-4743-BCC7-9DF366FAACC0}"/>
    <cellStyle name="Normal 90" xfId="2129" xr:uid="{7D50DC1C-B91A-4814-A9E2-090180F99191}"/>
    <cellStyle name="Normal 91" xfId="2132" xr:uid="{DD856012-19DB-488B-A16C-4C7BB6C6172B}"/>
    <cellStyle name="Normal 92" xfId="2134" xr:uid="{2EEBD740-9120-4E7B-A079-6560CDC0300F}"/>
    <cellStyle name="Normal 93" xfId="2136" xr:uid="{EE5D2764-AF58-490F-8C97-BE662FE7BC8D}"/>
    <cellStyle name="Normal 94" xfId="2138" xr:uid="{67C68B39-09C4-41B1-AB60-5666AA7FBC9A}"/>
    <cellStyle name="Normal 95" xfId="2139" xr:uid="{621F40EB-872D-4712-B6FA-507939D70274}"/>
    <cellStyle name="Normal 96" xfId="2140" xr:uid="{A493AAC7-BE3A-4D24-8DD4-1C35457DCF51}"/>
    <cellStyle name="Normal 97" xfId="2616" xr:uid="{EA964618-9D90-43FB-AF3E-48A515D274FA}"/>
    <cellStyle name="Normal 97 2" xfId="5909" xr:uid="{A5A4EAB8-A0AC-4BFC-B5E6-F290B13D33B3}"/>
    <cellStyle name="Normal 97 3" xfId="9205" xr:uid="{7DA0486B-8DFE-4C91-8AA2-F9088C7F1ACB}"/>
    <cellStyle name="Normal 98" xfId="2116" xr:uid="{12550302-334C-4E1C-8154-74D82B35744C}"/>
    <cellStyle name="Normal 98 2" xfId="5436" xr:uid="{8BD5482C-E8CB-4873-AA7E-8B2AFF39F5C6}"/>
    <cellStyle name="Normal 98 3" xfId="8732" xr:uid="{4F1BD250-8A79-4A64-9345-2B214DEFC6C8}"/>
    <cellStyle name="Normal 99" xfId="81" xr:uid="{1262F82E-9F14-4188-B404-7DFA2A357ABE}"/>
    <cellStyle name="Normal 99 2" xfId="10358" xr:uid="{789D9DDD-C35E-41EF-9D02-747E14CCA946}"/>
    <cellStyle name="Normal_1206_munisum" xfId="2" xr:uid="{10DF7328-8270-458A-BF4A-7BA51D7C506B}"/>
    <cellStyle name="Note 10" xfId="621" xr:uid="{AC6D1049-7946-4A7C-ADCA-D7825505199D}"/>
    <cellStyle name="Note 10 2" xfId="1141" xr:uid="{D8845F52-ADAE-4F7F-9D75-0B8CDC9A4756}"/>
    <cellStyle name="Note 10 2 2" xfId="2879" xr:uid="{366538E4-8B4E-4EF0-9EA2-D719166A1A00}"/>
    <cellStyle name="Note 10 2 2 2" xfId="6172" xr:uid="{7FC46F3B-48CE-4373-8240-FEF1C343FDE3}"/>
    <cellStyle name="Note 10 2 2 3" xfId="9468" xr:uid="{5EC6258F-3931-4048-8026-D65BFB464D35}"/>
    <cellStyle name="Note 10 2 3" xfId="4505" xr:uid="{3D3229D8-D172-4B96-A5F7-D2B5045E3405}"/>
    <cellStyle name="Note 10 2 4" xfId="7800" xr:uid="{8E1A951B-3D2C-40A7-B3C6-DBAFBBA0CF93}"/>
    <cellStyle name="Note 10 3" xfId="2419" xr:uid="{7FD96E25-B95C-40C9-AC19-E341F20621BA}"/>
    <cellStyle name="Note 10 3 2" xfId="5712" xr:uid="{099F0386-57C9-43B2-81F6-21C796C91301}"/>
    <cellStyle name="Note 10 3 3" xfId="9008" xr:uid="{6781FDFE-BF00-463A-952C-23C4B4AEE239}"/>
    <cellStyle name="Note 10 4" xfId="4046" xr:uid="{1180A1FA-0A5F-4EA3-A3F3-55F39AE6DBD0}"/>
    <cellStyle name="Note 10 5" xfId="7339" xr:uid="{6872BF35-94E5-4C71-BF6E-2A27C6FABE35}"/>
    <cellStyle name="Note 11" xfId="654" xr:uid="{0529C502-05AD-4604-967C-7AF3A3916DA6}"/>
    <cellStyle name="Note 11 2" xfId="1160" xr:uid="{4A1F9963-9F24-48A3-92DA-1800AED3F76D}"/>
    <cellStyle name="Note 11 2 2" xfId="2896" xr:uid="{6E41CAF2-D8DE-4768-97A3-2EC4DBC2D994}"/>
    <cellStyle name="Note 11 2 2 2" xfId="6189" xr:uid="{55F22A96-D537-4D3D-9672-52404597E01F}"/>
    <cellStyle name="Note 11 2 2 3" xfId="9485" xr:uid="{05676FDC-FE66-4030-B83D-F349AB20D160}"/>
    <cellStyle name="Note 11 2 3" xfId="4522" xr:uid="{727D44B7-6564-47A9-A605-503E647B2CD0}"/>
    <cellStyle name="Note 11 2 4" xfId="7817" xr:uid="{C1D6D8A4-B6AB-49F8-90A1-4ABC27CEBCFD}"/>
    <cellStyle name="Note 11 3" xfId="2452" xr:uid="{BF3CA443-BE7F-4198-9117-23AF1DAB1991}"/>
    <cellStyle name="Note 11 3 2" xfId="5745" xr:uid="{08408D27-9CE6-4196-9491-75B600728E2F}"/>
    <cellStyle name="Note 11 3 3" xfId="9041" xr:uid="{BAFA61B6-B049-4DFF-942F-655667A981E0}"/>
    <cellStyle name="Note 11 4" xfId="4079" xr:uid="{90519C47-E472-4765-AE8E-5CB0EF4667BE}"/>
    <cellStyle name="Note 11 5" xfId="7372" xr:uid="{8E4065B2-0372-41B2-B491-66D99D09A758}"/>
    <cellStyle name="Note 12" xfId="693" xr:uid="{823B1C88-212D-400E-8313-399BAFE80888}"/>
    <cellStyle name="Note 12 2" xfId="1180" xr:uid="{FA24B8D2-F032-4F5B-A988-CF1444D0D510}"/>
    <cellStyle name="Note 12 2 2" xfId="2912" xr:uid="{D2043725-76D1-4237-958F-2B91DB1C250C}"/>
    <cellStyle name="Note 12 2 2 2" xfId="6205" xr:uid="{716D53B8-E968-4F8A-B8D1-77687ABEC400}"/>
    <cellStyle name="Note 12 2 2 3" xfId="9501" xr:uid="{4CF4143E-4F80-4503-AA2D-62CFCD28DDDA}"/>
    <cellStyle name="Note 12 2 3" xfId="4538" xr:uid="{1DC85413-1983-46F7-B4DE-80AFBBCB8D37}"/>
    <cellStyle name="Note 12 2 4" xfId="7833" xr:uid="{7D352DD9-D730-46C8-B39D-631EDD69494C}"/>
    <cellStyle name="Note 12 3" xfId="2485" xr:uid="{389495F6-DC48-4BF6-BD11-A95A32C5A42C}"/>
    <cellStyle name="Note 12 3 2" xfId="5778" xr:uid="{6972515D-D01B-4A2E-87C6-4D6783B79BE8}"/>
    <cellStyle name="Note 12 3 3" xfId="9074" xr:uid="{A682AC93-AFE1-48F3-9FBC-BDF7D4B314E5}"/>
    <cellStyle name="Note 12 4" xfId="4112" xr:uid="{305752D6-130F-4577-AB06-E461E109F603}"/>
    <cellStyle name="Note 12 5" xfId="7405" xr:uid="{7FA104D9-42E7-48C4-B947-B19509339E6D}"/>
    <cellStyle name="Note 13" xfId="728" xr:uid="{2286528D-42F9-4302-9FA5-87BA3FA17821}"/>
    <cellStyle name="Note 13 2" xfId="1195" xr:uid="{42E6843D-6C06-4DDC-9D0B-7C8D77CCC8AC}"/>
    <cellStyle name="Note 13 2 2" xfId="2927" xr:uid="{C9E201E2-5693-4777-8B45-9B202DFDEA6F}"/>
    <cellStyle name="Note 13 2 2 2" xfId="6220" xr:uid="{43BBDB91-F92F-4FD8-AF83-461BC66E29AA}"/>
    <cellStyle name="Note 13 2 2 3" xfId="9516" xr:uid="{36640AA9-6116-468E-8AD5-788B633E64C6}"/>
    <cellStyle name="Note 13 2 3" xfId="4553" xr:uid="{980C7F2E-4C56-463C-939B-EA1A722D9106}"/>
    <cellStyle name="Note 13 2 4" xfId="7848" xr:uid="{507C9C07-FDEE-4B8D-B7BE-2AFCB155C754}"/>
    <cellStyle name="Note 13 3" xfId="2518" xr:uid="{DB4AE19E-4B77-4E0C-84D0-0CADD42F600E}"/>
    <cellStyle name="Note 13 3 2" xfId="5811" xr:uid="{D48CA623-F660-49E2-A5C9-2FF6030BE7B2}"/>
    <cellStyle name="Note 13 3 3" xfId="9107" xr:uid="{215384F8-779D-4592-A08C-142F7119EFDA}"/>
    <cellStyle name="Note 13 4" xfId="4145" xr:uid="{97D338B7-46E9-4657-A770-7C26EC1C213D}"/>
    <cellStyle name="Note 13 5" xfId="7438" xr:uid="{17D48454-0808-4046-90EC-703225CCEB37}"/>
    <cellStyle name="Note 14" xfId="761" xr:uid="{B32148C1-D123-4148-9059-824D46AE4948}"/>
    <cellStyle name="Note 14 2" xfId="1210" xr:uid="{C8AD8379-A175-48B6-9BDA-1CE05EE2E406}"/>
    <cellStyle name="Note 14 2 2" xfId="2942" xr:uid="{39E2A179-085E-41B4-A9C0-29547EC2F7C2}"/>
    <cellStyle name="Note 14 2 2 2" xfId="6235" xr:uid="{1CACBDBA-52CF-4AB3-8D6E-E3C7B5C82369}"/>
    <cellStyle name="Note 14 2 2 3" xfId="9531" xr:uid="{9C11C0D3-132A-4E53-BEF8-619B3FAD69A2}"/>
    <cellStyle name="Note 14 2 3" xfId="4568" xr:uid="{E8A905C0-359A-451B-BE05-B8190328CFE4}"/>
    <cellStyle name="Note 14 2 4" xfId="7863" xr:uid="{30660C2E-4E61-4DEE-BC85-F9B444A209C6}"/>
    <cellStyle name="Note 14 3" xfId="2551" xr:uid="{43C13F45-1A7A-4B50-8DAE-4923BE2468C9}"/>
    <cellStyle name="Note 14 3 2" xfId="5844" xr:uid="{D3C3FAF6-CB86-4068-88CE-E5BD3263442C}"/>
    <cellStyle name="Note 14 3 3" xfId="9140" xr:uid="{E15218BF-DA69-49D1-A7E3-1186C7E9BCD6}"/>
    <cellStyle name="Note 14 4" xfId="4178" xr:uid="{3F5D2864-590C-4CEC-A649-E82A302EBECF}"/>
    <cellStyle name="Note 14 5" xfId="7471" xr:uid="{653A2A50-2F2F-4B97-83DE-E355BC01A35D}"/>
    <cellStyle name="Note 15" xfId="794" xr:uid="{F1519D35-9A08-4A30-A071-01D181D68FF8}"/>
    <cellStyle name="Note 15 2" xfId="1225" xr:uid="{A5BD01A0-644F-4D9C-A5A4-4F2639E258AA}"/>
    <cellStyle name="Note 15 2 2" xfId="2957" xr:uid="{5DDF5E56-5E93-4813-AEC0-6F3315BCF909}"/>
    <cellStyle name="Note 15 2 2 2" xfId="6250" xr:uid="{16AA628A-341B-4318-9C12-F25F82FE98C5}"/>
    <cellStyle name="Note 15 2 2 3" xfId="9546" xr:uid="{2F5DA7CF-0DD6-4296-BA40-6B0D2641AA06}"/>
    <cellStyle name="Note 15 2 3" xfId="4583" xr:uid="{BC79EBD7-B35A-4524-B79B-904AC158C4F6}"/>
    <cellStyle name="Note 15 2 4" xfId="7878" xr:uid="{1B35CEDB-CEB5-4CD6-AF0B-1EF801F06F56}"/>
    <cellStyle name="Note 15 3" xfId="2584" xr:uid="{B41993C2-CBD6-4111-8ED7-3729F21F1520}"/>
    <cellStyle name="Note 15 3 2" xfId="5877" xr:uid="{AC0B4B5A-2ED3-4F0F-9FFE-858EB75147B5}"/>
    <cellStyle name="Note 15 3 3" xfId="9173" xr:uid="{6C0FE272-0471-4925-B06C-C798FE3FE1F2}"/>
    <cellStyle name="Note 15 4" xfId="4211" xr:uid="{CAF747A0-0397-4CD4-B04E-C8CDB37B1A82}"/>
    <cellStyle name="Note 15 5" xfId="7504" xr:uid="{97E46E26-FA74-49F6-A0E1-5A435890766F}"/>
    <cellStyle name="Note 16" xfId="834" xr:uid="{12EF0F5B-38A8-49C4-9E16-41B9615F84C2}"/>
    <cellStyle name="Note 16 2" xfId="1243" xr:uid="{C0A7BFAE-A77A-4B1E-84D8-6C7BE3BB89D2}"/>
    <cellStyle name="Note 16 2 2" xfId="2974" xr:uid="{24015CF6-C5F4-4197-A63C-CC727B652CEF}"/>
    <cellStyle name="Note 16 2 2 2" xfId="6267" xr:uid="{36CB2C42-970F-4527-A8C0-289DECB8233F}"/>
    <cellStyle name="Note 16 2 2 3" xfId="9563" xr:uid="{F917146E-EDB3-47DA-9712-BB89D3AAE1DC}"/>
    <cellStyle name="Note 16 2 3" xfId="4600" xr:uid="{1DF4B90F-017E-4C98-9BC5-C74E92713591}"/>
    <cellStyle name="Note 16 2 4" xfId="7895" xr:uid="{9EBE46E4-F0A0-4E1A-BCD6-ACFB4DC632CE}"/>
    <cellStyle name="Note 16 3" xfId="2618" xr:uid="{8B3EEA1A-DB28-49CB-8814-A13D87CA855B}"/>
    <cellStyle name="Note 16 3 2" xfId="5911" xr:uid="{A5543993-06EE-4C29-8EE2-BE7DE7FAEEB9}"/>
    <cellStyle name="Note 16 3 3" xfId="9207" xr:uid="{62259443-D2E3-43C7-85D3-87B36CE490FE}"/>
    <cellStyle name="Note 16 4" xfId="4244" xr:uid="{CE155106-3865-49E6-932A-E28CD019F7D8}"/>
    <cellStyle name="Note 16 5" xfId="7538" xr:uid="{A1ED67B6-221E-4EF8-A75C-E8445550B3AD}"/>
    <cellStyle name="Note 17" xfId="875" xr:uid="{50B156EA-4D1C-4D06-AD81-2D3A54944E41}"/>
    <cellStyle name="Note 17 2" xfId="1264" xr:uid="{402FD825-870C-4F7F-A9B3-380E2004D11E}"/>
    <cellStyle name="Note 17 2 2" xfId="2994" xr:uid="{99A094E0-29ED-4549-97B9-2743742E1C85}"/>
    <cellStyle name="Note 17 2 2 2" xfId="6287" xr:uid="{C6F90401-8225-4D36-B23C-BB4A77F76434}"/>
    <cellStyle name="Note 17 2 2 3" xfId="9583" xr:uid="{05666609-57BD-4FCD-96DA-80CF18F01A13}"/>
    <cellStyle name="Note 17 2 3" xfId="4620" xr:uid="{0C27A629-C0B4-485F-BFB3-39E567D22963}"/>
    <cellStyle name="Note 17 2 4" xfId="7916" xr:uid="{B0C23C62-9295-4031-88E3-FFCCD9A6C5ED}"/>
    <cellStyle name="Note 17 3" xfId="2656" xr:uid="{C72BFF86-BBE1-497D-832F-B25D5C8C2D9E}"/>
    <cellStyle name="Note 17 3 2" xfId="5949" xr:uid="{534B1741-9B28-4A6B-A5EC-218F6A4E8B4C}"/>
    <cellStyle name="Note 17 3 3" xfId="9245" xr:uid="{05B5DCD0-CFAA-48CE-90BF-0F7D60AF90E7}"/>
    <cellStyle name="Note 17 4" xfId="4282" xr:uid="{D5D14857-5E43-4C41-8F54-908AE8B74625}"/>
    <cellStyle name="Note 17 5" xfId="7576" xr:uid="{05D91231-FAB1-493B-8860-1A10347BDFFF}"/>
    <cellStyle name="Note 18" xfId="916" xr:uid="{468DC049-BF1E-4B84-AFA6-826EBF2F76F4}"/>
    <cellStyle name="Note 18 2" xfId="1279" xr:uid="{0127C3AF-6AB9-43A9-AC5D-AD1390E3AED4}"/>
    <cellStyle name="Note 18 2 2" xfId="3009" xr:uid="{334F2DB0-5E32-4A7B-BD6E-9B2E7A98D4D1}"/>
    <cellStyle name="Note 18 2 2 2" xfId="6302" xr:uid="{D571B5D4-7F28-4166-A46D-E9E3EEE7342F}"/>
    <cellStyle name="Note 18 2 2 3" xfId="9598" xr:uid="{8423EFC9-F04A-4B3D-9654-9148D46A04DE}"/>
    <cellStyle name="Note 18 2 3" xfId="4635" xr:uid="{377E3FE3-A1D5-48E4-8257-836161D0C754}"/>
    <cellStyle name="Note 18 2 4" xfId="7931" xr:uid="{EBBF55F5-D41B-4F57-90DF-82CAB865D83F}"/>
    <cellStyle name="Note 18 3" xfId="2696" xr:uid="{29E17225-5DEC-443A-BD48-715F29E64781}"/>
    <cellStyle name="Note 18 3 2" xfId="5989" xr:uid="{A6F952AA-4B6C-4D19-A145-A698741DA920}"/>
    <cellStyle name="Note 18 3 3" xfId="9285" xr:uid="{7723266C-4A9A-4B32-9407-621D14B8351A}"/>
    <cellStyle name="Note 18 4" xfId="4322" xr:uid="{DA359038-D6EC-4D4C-ADFC-5459BDD86663}"/>
    <cellStyle name="Note 18 5" xfId="7616" xr:uid="{04C86719-8AA0-4007-B69A-6244E0441D57}"/>
    <cellStyle name="Note 19" xfId="952" xr:uid="{24BB2075-5800-4571-A4C1-941B54CCFB37}"/>
    <cellStyle name="Note 19 2" xfId="1295" xr:uid="{E2146014-245C-4E98-A82A-54E2AE5C54D1}"/>
    <cellStyle name="Note 19 2 2" xfId="3024" xr:uid="{3A653656-4E26-4EC0-B03D-84CE40F00B19}"/>
    <cellStyle name="Note 19 2 2 2" xfId="6317" xr:uid="{0AD68978-5D57-434F-A2FA-F92CC4309B37}"/>
    <cellStyle name="Note 19 2 2 3" xfId="9613" xr:uid="{F540BB7B-62E8-49B6-A95F-47AB75523A24}"/>
    <cellStyle name="Note 19 2 3" xfId="4650" xr:uid="{5C0AFA56-727B-41E2-A1FB-60477DCAE083}"/>
    <cellStyle name="Note 19 2 4" xfId="7946" xr:uid="{2029F224-BBDB-4183-95E1-9857CC112585}"/>
    <cellStyle name="Note 19 3" xfId="2732" xr:uid="{5BB7B5D6-2D08-42C5-B00E-29A96556909D}"/>
    <cellStyle name="Note 19 3 2" xfId="6025" xr:uid="{0A31CBE7-1156-4E58-B581-3D29D1AD35E8}"/>
    <cellStyle name="Note 19 3 3" xfId="9321" xr:uid="{F917FDF0-A05F-4DD3-883A-FC1CFB9EFF9F}"/>
    <cellStyle name="Note 19 4" xfId="4358" xr:uid="{BBC2E53F-E5D5-438E-86AC-A5968E2501C5}"/>
    <cellStyle name="Note 19 5" xfId="7652" xr:uid="{DC713EB3-1BE7-4976-94E7-C71D4CECC2FA}"/>
    <cellStyle name="Note 2" xfId="311" xr:uid="{5A13E293-F9D3-44B4-90CE-EB90FAC48F42}"/>
    <cellStyle name="Note 2 10" xfId="694" xr:uid="{A45D121A-2B16-4BD4-9E67-1028E49D0015}"/>
    <cellStyle name="Note 2 10 2" xfId="1845" xr:uid="{22F48846-FE1D-4E29-9B14-BE0C1F8E5A19}"/>
    <cellStyle name="Note 2 10 2 2" xfId="3558" xr:uid="{81D44070-6967-4B67-8722-FB2626E1E013}"/>
    <cellStyle name="Note 2 10 2 2 2" xfId="6851" xr:uid="{E12725D3-C3D8-4C29-84B7-C536BD1B1F08}"/>
    <cellStyle name="Note 2 10 2 2 3" xfId="10147" xr:uid="{E0544798-788E-46E3-BB5B-2B48521A759B}"/>
    <cellStyle name="Note 2 10 2 3" xfId="5184" xr:uid="{438308B6-5EBD-4042-8C7C-7127D0A42287}"/>
    <cellStyle name="Note 2 10 2 4" xfId="8480" xr:uid="{C92B638F-1ED9-4034-9087-9F714EE0157F}"/>
    <cellStyle name="Note 2 10 3" xfId="2486" xr:uid="{1A5E443B-EE38-465D-AD5C-A5537138977C}"/>
    <cellStyle name="Note 2 10 3 2" xfId="5779" xr:uid="{58914C48-A28B-4EDF-A911-AF6B93D6FD0C}"/>
    <cellStyle name="Note 2 10 3 3" xfId="9075" xr:uid="{91DBA5BF-8745-440D-A4AA-81ACAFEF713B}"/>
    <cellStyle name="Note 2 10 4" xfId="4113" xr:uid="{DA255321-E5F4-4058-9DE5-7C716C5FB4FE}"/>
    <cellStyle name="Note 2 10 5" xfId="7406" xr:uid="{F29880D1-A01E-4108-9203-AB528DF0D02F}"/>
    <cellStyle name="Note 2 11" xfId="729" xr:uid="{3BF7D0F6-1B1A-4505-A4F7-FF97BD1C8E9C}"/>
    <cellStyle name="Note 2 11 2" xfId="1915" xr:uid="{0C9D7E44-7EEF-4049-8DDF-04C672AAE0CA}"/>
    <cellStyle name="Note 2 11 2 2" xfId="3625" xr:uid="{A5020E6A-CE17-4608-B3DF-DEDA61A9937E}"/>
    <cellStyle name="Note 2 11 2 2 2" xfId="6918" xr:uid="{2678CCB0-E23B-4C58-87D3-39E8B23EB5A5}"/>
    <cellStyle name="Note 2 11 2 2 3" xfId="10214" xr:uid="{875E31AE-F1AB-4538-BA60-DDD31CC6DDFD}"/>
    <cellStyle name="Note 2 11 2 3" xfId="5251" xr:uid="{5BCCE796-DFFB-423B-929D-A1D1A4B9FAEC}"/>
    <cellStyle name="Note 2 11 2 4" xfId="8547" xr:uid="{E6A3FF5D-E8CE-4ED3-A38D-A042C41139AB}"/>
    <cellStyle name="Note 2 11 3" xfId="2519" xr:uid="{A9EEB311-2BD6-4072-B055-B781D7A6BA4B}"/>
    <cellStyle name="Note 2 11 3 2" xfId="5812" xr:uid="{B8ADA4C7-5C58-44AF-A97D-891A8751BCDD}"/>
    <cellStyle name="Note 2 11 3 3" xfId="9108" xr:uid="{9335FF27-BBB0-41C2-8468-EE7362C67C24}"/>
    <cellStyle name="Note 2 11 4" xfId="4146" xr:uid="{7A4D435A-5BF8-4AFD-A578-1BDEBE53572D}"/>
    <cellStyle name="Note 2 11 5" xfId="7439" xr:uid="{3FFA5004-F6AB-4421-973F-E83D2BF78B73}"/>
    <cellStyle name="Note 2 12" xfId="762" xr:uid="{D7AA7BED-D633-4F63-9404-27075FFF7ABC}"/>
    <cellStyle name="Note 2 12 2" xfId="1938" xr:uid="{FC69704C-B51C-4B0F-BBD9-B1ACA64821D4}"/>
    <cellStyle name="Note 2 12 2 2" xfId="3644" xr:uid="{C83C88FE-25F1-4300-A232-D1FCED527E94}"/>
    <cellStyle name="Note 2 12 2 2 2" xfId="6937" xr:uid="{CE7B739F-747A-4D3B-8395-05566176BF85}"/>
    <cellStyle name="Note 2 12 2 2 3" xfId="10233" xr:uid="{A6EFED05-2F0C-4CAC-BC25-95FDD3673D95}"/>
    <cellStyle name="Note 2 12 2 3" xfId="5270" xr:uid="{DC49B569-6E9B-4B32-90FD-68B881B23173}"/>
    <cellStyle name="Note 2 12 2 4" xfId="8566" xr:uid="{5CE3FD79-8723-4E24-A347-D07F703D873F}"/>
    <cellStyle name="Note 2 12 3" xfId="2552" xr:uid="{0B49EFF8-F628-4BA4-9B87-C16E049929E9}"/>
    <cellStyle name="Note 2 12 3 2" xfId="5845" xr:uid="{5CEA474B-982A-4523-BA7F-59093E0BB2B3}"/>
    <cellStyle name="Note 2 12 3 3" xfId="9141" xr:uid="{FF23756E-AC3C-4499-9A6C-1AE9EFCD5EA1}"/>
    <cellStyle name="Note 2 12 4" xfId="4179" xr:uid="{152D3E39-258E-4AEE-B7C2-6CDCD450488E}"/>
    <cellStyle name="Note 2 12 5" xfId="7472" xr:uid="{D24ECE04-59C1-4389-BBB3-42B35450071F}"/>
    <cellStyle name="Note 2 13" xfId="795" xr:uid="{3B4FBA30-9E33-4EDB-87F1-AEA0FD414725}"/>
    <cellStyle name="Note 2 13 2" xfId="1961" xr:uid="{4CD4729E-968B-4294-81FC-F1684814B7CC}"/>
    <cellStyle name="Note 2 13 2 2" xfId="3663" xr:uid="{C6E16A22-EEBA-4F0B-AEC6-E850F6AAB457}"/>
    <cellStyle name="Note 2 13 2 2 2" xfId="6956" xr:uid="{D5461DE6-143E-4062-9814-83222A02BD06}"/>
    <cellStyle name="Note 2 13 2 2 3" xfId="10252" xr:uid="{2ABF935F-3CE1-4897-BAA0-F129F04A2712}"/>
    <cellStyle name="Note 2 13 2 3" xfId="5289" xr:uid="{8795532E-54EC-4713-8D57-89A1EB726AA9}"/>
    <cellStyle name="Note 2 13 2 4" xfId="8585" xr:uid="{A429B44E-2301-44DA-9B32-62A84167756C}"/>
    <cellStyle name="Note 2 13 3" xfId="2585" xr:uid="{6A933605-C5E9-4D8F-8187-C5152E948AFD}"/>
    <cellStyle name="Note 2 13 3 2" xfId="5878" xr:uid="{3CF6826B-C975-41AC-A63C-CFEF274AE4B5}"/>
    <cellStyle name="Note 2 13 3 3" xfId="9174" xr:uid="{22135A3A-C440-4A8E-AD15-8EBA4A9E8AE0}"/>
    <cellStyle name="Note 2 13 4" xfId="4212" xr:uid="{FBE5A5FA-0341-4FB1-B564-120D0E3BCE0D}"/>
    <cellStyle name="Note 2 13 5" xfId="7505" xr:uid="{2F055C51-8E38-4333-9BA8-917020DD8521}"/>
    <cellStyle name="Note 2 14" xfId="835" xr:uid="{BB5FE83F-ACBD-4868-988E-A2DABA74FEF0}"/>
    <cellStyle name="Note 2 14 2" xfId="2014" xr:uid="{6CBBC2C7-D7EB-45F5-8DED-A11E630C6B9B}"/>
    <cellStyle name="Note 2 14 2 2" xfId="3712" xr:uid="{E3445E03-C6D2-4153-9856-FA14EE85E4BB}"/>
    <cellStyle name="Note 2 14 2 2 2" xfId="7005" xr:uid="{7F92EFD8-FA1E-4BCB-B7D7-98B65086013D}"/>
    <cellStyle name="Note 2 14 2 2 3" xfId="10301" xr:uid="{9DDD1FA7-FA18-40D7-8773-5BD079B54779}"/>
    <cellStyle name="Note 2 14 2 3" xfId="5338" xr:uid="{ECC55F8D-C1C8-4E30-AD08-FD7683A34A6A}"/>
    <cellStyle name="Note 2 14 2 4" xfId="8634" xr:uid="{783805AE-6955-4600-84E2-D247F6E188EC}"/>
    <cellStyle name="Note 2 14 3" xfId="2619" xr:uid="{6AB941D7-AFF4-4486-8178-64B13F05AB51}"/>
    <cellStyle name="Note 2 14 3 2" xfId="5912" xr:uid="{1DC819F0-60AD-4770-B759-ADF461C9A11F}"/>
    <cellStyle name="Note 2 14 3 3" xfId="9208" xr:uid="{5266E43D-C721-4FC2-A3C6-4C7CB11EF1BF}"/>
    <cellStyle name="Note 2 14 4" xfId="4245" xr:uid="{6D0B1F98-FBCA-4C51-836E-EC505E3DA7A7}"/>
    <cellStyle name="Note 2 14 5" xfId="7539" xr:uid="{5FF694F6-67BA-4F46-875A-B9CB99839AAA}"/>
    <cellStyle name="Note 2 15" xfId="876" xr:uid="{AA70E4F8-6BC1-4D02-8193-D571D7932F1F}"/>
    <cellStyle name="Note 2 15 2" xfId="2063" xr:uid="{3E5B7EFF-0223-478C-9F43-6BAB5E4E8DBA}"/>
    <cellStyle name="Note 2 15 2 2" xfId="3761" xr:uid="{A99D7B9B-300C-4573-A391-A3F938002885}"/>
    <cellStyle name="Note 2 15 2 2 2" xfId="7054" xr:uid="{3B507BDE-3CCD-4F44-BFD3-D2ACD1C394E0}"/>
    <cellStyle name="Note 2 15 2 2 3" xfId="10350" xr:uid="{1BF0591A-4B80-470C-8CF4-4B23EA79F5AD}"/>
    <cellStyle name="Note 2 15 2 3" xfId="5387" xr:uid="{5B91A65F-5E3E-4D29-B15B-68894ADE84AA}"/>
    <cellStyle name="Note 2 15 2 4" xfId="8683" xr:uid="{59860072-3B83-495E-985E-63057375499B}"/>
    <cellStyle name="Note 2 15 3" xfId="2657" xr:uid="{E1F355CD-BA2B-435E-9334-17BE2A32B99F}"/>
    <cellStyle name="Note 2 15 3 2" xfId="5950" xr:uid="{99A0361E-8B85-4D40-86DD-00CB59AF4464}"/>
    <cellStyle name="Note 2 15 3 3" xfId="9246" xr:uid="{EB5AF19F-3407-48FB-A126-AEEDD7928E05}"/>
    <cellStyle name="Note 2 15 4" xfId="4283" xr:uid="{08798FC5-02FE-49C3-BEBC-07D5D0A37248}"/>
    <cellStyle name="Note 2 15 5" xfId="7577" xr:uid="{A2DCFBEE-7EF0-48CC-9071-708CBE47F908}"/>
    <cellStyle name="Note 2 16" xfId="917" xr:uid="{C3117464-2B9A-499C-AA25-BA3382F7C11A}"/>
    <cellStyle name="Note 2 16 2" xfId="2697" xr:uid="{28FA0E9F-329C-4298-8BD9-5C0B25FA4F75}"/>
    <cellStyle name="Note 2 16 2 2" xfId="5990" xr:uid="{794B7DA0-3D59-4D72-80E4-C6DE281E39C7}"/>
    <cellStyle name="Note 2 16 2 3" xfId="9286" xr:uid="{03782D5B-92DB-443E-A937-073D99FABFD2}"/>
    <cellStyle name="Note 2 16 3" xfId="4323" xr:uid="{CAC32BF8-1D36-4FD1-BA89-57A269A126D8}"/>
    <cellStyle name="Note 2 16 4" xfId="7617" xr:uid="{02E54A3B-AFA4-4686-B87C-170FA88FD820}"/>
    <cellStyle name="Note 2 17" xfId="953" xr:uid="{867ABE17-48E3-4D37-8707-DF7B3B52940E}"/>
    <cellStyle name="Note 2 17 2" xfId="2733" xr:uid="{552A6EF6-3E66-4041-8E42-0F94F33743D4}"/>
    <cellStyle name="Note 2 17 2 2" xfId="6026" xr:uid="{4532C7CB-FC3B-499B-BDF5-37019D27E2E4}"/>
    <cellStyle name="Note 2 17 2 3" xfId="9322" xr:uid="{4EE38204-E311-485C-BC96-6AC2C7B7E08C}"/>
    <cellStyle name="Note 2 17 3" xfId="4359" xr:uid="{967B3214-3093-4492-B45F-922D66226F73}"/>
    <cellStyle name="Note 2 17 4" xfId="7653" xr:uid="{159EBC25-17DC-4BCA-B26A-0091CC4FB56B}"/>
    <cellStyle name="Note 2 18" xfId="1010" xr:uid="{09E3DFA5-6720-401B-B675-FA425EA696CE}"/>
    <cellStyle name="Note 2 18 2" xfId="2753" xr:uid="{43C44DD5-F36F-41AB-9DFA-D43345E23932}"/>
    <cellStyle name="Note 2 18 2 2" xfId="6046" xr:uid="{22F567D3-779C-45C1-94A5-45D2D5B7454D}"/>
    <cellStyle name="Note 2 18 2 3" xfId="9342" xr:uid="{25B7FE0E-4756-49D2-B947-C7993A8D7CF5}"/>
    <cellStyle name="Note 2 18 3" xfId="4379" xr:uid="{286A4C35-9A33-4F62-AAAD-6780067F494A}"/>
    <cellStyle name="Note 2 18 4" xfId="7673" xr:uid="{30A1A475-86E5-4EAB-81FF-FBC150945758}"/>
    <cellStyle name="Note 2 19" xfId="2108" xr:uid="{7B039912-8FB4-4FDA-98D7-951281F0C79D}"/>
    <cellStyle name="Note 2 19 2" xfId="5431" xr:uid="{1A3E7D23-D06A-4F41-ADCB-A92DE9AA4A09}"/>
    <cellStyle name="Note 2 19 3" xfId="8727" xr:uid="{A4F5BFAA-C4F6-44AA-B30F-B855EF629D78}"/>
    <cellStyle name="Note 2 2" xfId="404" xr:uid="{35F85710-7A7C-4B0D-8F2C-D20C889F3850}"/>
    <cellStyle name="Note 2 2 2" xfId="1248" xr:uid="{369C55E3-B7EC-48B2-B825-315C8F860ADB}"/>
    <cellStyle name="Note 2 2 2 2" xfId="2979" xr:uid="{5044524D-052A-4E34-9D03-56CC56135D71}"/>
    <cellStyle name="Note 2 2 2 2 2" xfId="6272" xr:uid="{9DE02A5B-F52A-4DA7-945D-F10B26B97A87}"/>
    <cellStyle name="Note 2 2 2 2 3" xfId="9568" xr:uid="{1B36F058-7779-46B2-A378-504D999BDD87}"/>
    <cellStyle name="Note 2 2 2 3" xfId="4605" xr:uid="{57740170-CCAE-4C2F-873D-95A7D0BDFA55}"/>
    <cellStyle name="Note 2 2 2 4" xfId="7900" xr:uid="{3DA6962D-3DEC-4503-B76D-0EC18FDC6E22}"/>
    <cellStyle name="Note 2 2 3" xfId="2212" xr:uid="{562C864D-C5CA-487C-B228-6AEAA4118947}"/>
    <cellStyle name="Note 2 2 3 2" xfId="5513" xr:uid="{FBECFE5E-72F4-4B76-8D03-5110A5DC85AD}"/>
    <cellStyle name="Note 2 2 3 3" xfId="8809" xr:uid="{5496B2CE-2B60-41B5-B7DC-FCDCFC1E101C}"/>
    <cellStyle name="Note 2 2 4" xfId="3847" xr:uid="{DB2B5ED8-C615-4265-A312-A97050069AEA}"/>
    <cellStyle name="Note 2 2 5" xfId="7140" xr:uid="{5EEDDEED-2BE2-4ACF-823F-DC64FBBA7E19}"/>
    <cellStyle name="Note 2 20" xfId="2173" xr:uid="{19AD42F7-5939-4A04-B901-4B8EFBF0E8C5}"/>
    <cellStyle name="Note 2 20 2" xfId="5477" xr:uid="{E0ACDAD7-F697-4608-A381-A3CE1F6D5EA4}"/>
    <cellStyle name="Note 2 20 3" xfId="8773" xr:uid="{A7ADCF22-A8A3-43F1-A699-1BC7B5C640A1}"/>
    <cellStyle name="Note 2 21" xfId="3812" xr:uid="{FDD46FDA-B49A-449C-B328-7CC5000DEE6B}"/>
    <cellStyle name="Note 2 21 2" xfId="10398" xr:uid="{86FB9C52-A658-40A2-9D00-10FA4FEB7E82}"/>
    <cellStyle name="Note 2 22" xfId="10447" xr:uid="{8CDCE696-0147-413C-8CDD-0D45821AEC08}"/>
    <cellStyle name="Note 2 23" xfId="10485" xr:uid="{BD8A1451-CA7C-4D76-959F-E2FF742F72F4}"/>
    <cellStyle name="Note 2 24" xfId="7105" xr:uid="{8E0F52E6-EF40-4E18-B281-D6959F31F3F6}"/>
    <cellStyle name="Note 2 3" xfId="448" xr:uid="{4A52783B-B294-482F-9C7B-975CF954818F}"/>
    <cellStyle name="Note 2 3 2" xfId="1333" xr:uid="{8C51C6E1-AFA1-4492-A458-42DBC8B58DBB}"/>
    <cellStyle name="Note 2 3 2 2" xfId="3061" xr:uid="{A05C3FA9-DA0E-4E13-A14F-925C45F736B0}"/>
    <cellStyle name="Note 2 3 2 2 2" xfId="6354" xr:uid="{78A4B841-6F8C-4365-87D9-B2614D9301D1}"/>
    <cellStyle name="Note 2 3 2 2 3" xfId="9650" xr:uid="{43C482E1-18A9-4964-9C6E-2C31EAD87A68}"/>
    <cellStyle name="Note 2 3 2 3" xfId="4687" xr:uid="{04F941A3-EDCC-4E38-933B-2B39F72BC081}"/>
    <cellStyle name="Note 2 3 2 4" xfId="7983" xr:uid="{2F4064E6-F469-4B83-A93C-EE01520D2C92}"/>
    <cellStyle name="Note 2 3 3" xfId="2246" xr:uid="{9E8D2416-9D12-4D73-98F4-8527CB7DDE33}"/>
    <cellStyle name="Note 2 3 3 2" xfId="5546" xr:uid="{A5F23A86-AE8B-4A13-97FE-BDB72F9A057C}"/>
    <cellStyle name="Note 2 3 3 3" xfId="8842" xr:uid="{4E055AF6-6A2D-409A-9452-6AD6A35F4ABF}"/>
    <cellStyle name="Note 2 3 4" xfId="3880" xr:uid="{86E78AFD-B641-4AB8-9B17-57D45C1A15E1}"/>
    <cellStyle name="Note 2 3 5" xfId="7173" xr:uid="{10E44AE8-57C5-472E-A9A7-5755E26D4568}"/>
    <cellStyle name="Note 2 4" xfId="481" xr:uid="{3E9E8B9B-487E-4A81-A835-E86A34F848A8}"/>
    <cellStyle name="Note 2 4 2" xfId="1406" xr:uid="{4FF12708-E0C3-48C0-BB27-D857162074BB}"/>
    <cellStyle name="Note 2 4 2 2" xfId="3129" xr:uid="{85AA53BB-6347-4897-B495-A6E1629F7F74}"/>
    <cellStyle name="Note 2 4 2 2 2" xfId="6422" xr:uid="{3BF27697-F0EB-428A-A3A1-EDE525D68ED1}"/>
    <cellStyle name="Note 2 4 2 2 3" xfId="9718" xr:uid="{172CDA94-6017-4103-9C61-B0A620812DAA}"/>
    <cellStyle name="Note 2 4 2 3" xfId="4755" xr:uid="{AABEBE07-795B-49CA-8901-2B5BBC177EC1}"/>
    <cellStyle name="Note 2 4 2 4" xfId="8051" xr:uid="{0FAF714D-A4F3-4A96-B4BD-31C59064EE24}"/>
    <cellStyle name="Note 2 4 3" xfId="2279" xr:uid="{AC5734DA-18DA-444A-A126-179047B6C459}"/>
    <cellStyle name="Note 2 4 3 2" xfId="5579" xr:uid="{99C06BD0-6994-4089-8386-E0CAABD11C1D}"/>
    <cellStyle name="Note 2 4 3 3" xfId="8875" xr:uid="{CE26A27E-79F0-49E2-9473-EC3F1D863099}"/>
    <cellStyle name="Note 2 4 4" xfId="3913" xr:uid="{92EF4384-D95C-4C5E-97AC-DB1EBE3D6B31}"/>
    <cellStyle name="Note 2 4 5" xfId="7206" xr:uid="{74C0B268-0FE0-4E59-B064-910625C1AAF0}"/>
    <cellStyle name="Note 2 5" xfId="514" xr:uid="{CCD87C8F-096C-44FB-A1B6-6BEED5E25194}"/>
    <cellStyle name="Note 2 5 2" xfId="1475" xr:uid="{42B866AA-8EDB-4E85-BDE2-D3C9DCC59A88}"/>
    <cellStyle name="Note 2 5 2 2" xfId="3196" xr:uid="{072631BB-FA32-44C3-9CA9-F58BD0748DA3}"/>
    <cellStyle name="Note 2 5 2 2 2" xfId="6489" xr:uid="{1AD329B9-D309-48F5-849C-6CF742670387}"/>
    <cellStyle name="Note 2 5 2 2 3" xfId="9785" xr:uid="{524F0C1A-4B2F-419F-AD95-8F8AFB048252}"/>
    <cellStyle name="Note 2 5 2 3" xfId="4822" xr:uid="{A4180F79-C308-4D6A-98E4-02CC0DA24560}"/>
    <cellStyle name="Note 2 5 2 4" xfId="8118" xr:uid="{3D08ED63-A0E5-4F8B-A065-93D3D44340F4}"/>
    <cellStyle name="Note 2 5 3" xfId="2312" xr:uid="{22377C9A-774E-461E-BF71-AF85F539D199}"/>
    <cellStyle name="Note 2 5 3 2" xfId="5612" xr:uid="{AD0C3832-2E69-4DA7-8C6D-EC3D240E66B1}"/>
    <cellStyle name="Note 2 5 3 3" xfId="8908" xr:uid="{BA63A853-FFEA-4BDD-96AB-EFD6081DD1B5}"/>
    <cellStyle name="Note 2 5 4" xfId="3946" xr:uid="{23ABE52F-CCD5-4F8B-915B-774785AAC6E0}"/>
    <cellStyle name="Note 2 5 5" xfId="7239" xr:uid="{D55DA5D6-3F17-4F4C-8D81-57608607AF18}"/>
    <cellStyle name="Note 2 6" xfId="552" xr:uid="{BAD09DAF-2F7E-499A-BD95-99C182CE7EBA}"/>
    <cellStyle name="Note 2 6 2" xfId="1539" xr:uid="{393890DC-101A-4755-8950-7B29BF5C7529}"/>
    <cellStyle name="Note 2 6 2 2" xfId="3260" xr:uid="{737002C7-902A-452D-A7F3-59742630620F}"/>
    <cellStyle name="Note 2 6 2 2 2" xfId="6553" xr:uid="{0CB1AC49-E88B-49E5-A2C4-A59570AB11A8}"/>
    <cellStyle name="Note 2 6 2 2 3" xfId="9849" xr:uid="{904DCCFF-C6F8-4EFE-9B11-11CBFB1D41F5}"/>
    <cellStyle name="Note 2 6 2 3" xfId="4886" xr:uid="{BE51E830-372D-4475-B6B2-1251B9729D61}"/>
    <cellStyle name="Note 2 6 2 4" xfId="8182" xr:uid="{47A54B81-21C6-42CE-A94D-54E20849B631}"/>
    <cellStyle name="Note 2 6 3" xfId="2350" xr:uid="{1BBFDC7B-A7AF-49BC-8C36-269123932F8F}"/>
    <cellStyle name="Note 2 6 3 2" xfId="5647" xr:uid="{63A80B02-B47E-4E2A-89EA-6138EBFAE0E1}"/>
    <cellStyle name="Note 2 6 3 3" xfId="8943" xr:uid="{5F65D046-DEB7-4DA1-A0A6-619E07452646}"/>
    <cellStyle name="Note 2 6 4" xfId="3981" xr:uid="{2AA2F5AB-4AC9-44AA-9578-634FCFB6A778}"/>
    <cellStyle name="Note 2 6 5" xfId="7274" xr:uid="{198F6C6D-6A1A-4712-B9EB-85CFB0CEEF29}"/>
    <cellStyle name="Note 2 7" xfId="587" xr:uid="{5D352DD9-029A-48C6-8D4D-7F39047A12E1}"/>
    <cellStyle name="Note 2 7 2" xfId="1623" xr:uid="{CFBF6C7C-505E-42B9-BF8F-585A1B8B4ECB}"/>
    <cellStyle name="Note 2 7 2 2" xfId="3342" xr:uid="{513580EB-7565-49E0-9C06-BC1278ABF51B}"/>
    <cellStyle name="Note 2 7 2 2 2" xfId="6635" xr:uid="{1E2690D2-650A-4BA4-958A-D3EA92764E56}"/>
    <cellStyle name="Note 2 7 2 2 3" xfId="9931" xr:uid="{31B7347F-1BEC-4F58-8A84-122F93EAC53C}"/>
    <cellStyle name="Note 2 7 2 3" xfId="4968" xr:uid="{57086184-027C-4605-916A-E0F8B7A97648}"/>
    <cellStyle name="Note 2 7 2 4" xfId="8264" xr:uid="{C78ACE28-17D2-4199-9C17-55D5947A825D}"/>
    <cellStyle name="Note 2 7 3" xfId="2385" xr:uid="{DDF97969-7260-4743-8BA7-E0A10EEE9DFC}"/>
    <cellStyle name="Note 2 7 3 2" xfId="5680" xr:uid="{7079AA48-B48B-4AA7-994A-8AD197B0C80C}"/>
    <cellStyle name="Note 2 7 3 3" xfId="8976" xr:uid="{8D6E1219-5E40-42BD-957F-2F44E4F7C6D2}"/>
    <cellStyle name="Note 2 7 4" xfId="4014" xr:uid="{011A799D-02B4-42B5-A82C-9256CD6A9D0D}"/>
    <cellStyle name="Note 2 7 5" xfId="7307" xr:uid="{1E6A8FD5-BAA9-477E-821D-04D14FAF3BB3}"/>
    <cellStyle name="Note 2 8" xfId="622" xr:uid="{68A96C9D-B181-4D48-AB5F-D327DDA15FE6}"/>
    <cellStyle name="Note 2 8 2" xfId="1690" xr:uid="{9806870A-705E-4636-875C-E79B451DA947}"/>
    <cellStyle name="Note 2 8 2 2" xfId="3409" xr:uid="{40C8746E-F7E5-4994-AE32-1350FFA2CA1A}"/>
    <cellStyle name="Note 2 8 2 2 2" xfId="6702" xr:uid="{178E02A9-24D7-41B1-B450-0E94C21FF2A3}"/>
    <cellStyle name="Note 2 8 2 2 3" xfId="9998" xr:uid="{C39F5B86-33D9-472B-99B9-56C71A924FA5}"/>
    <cellStyle name="Note 2 8 2 3" xfId="5035" xr:uid="{E3D9A3C4-3851-4946-A1A2-BB892B9C706D}"/>
    <cellStyle name="Note 2 8 2 4" xfId="8331" xr:uid="{A261A7C9-A103-460D-85FD-4CE1C553CB0A}"/>
    <cellStyle name="Note 2 8 3" xfId="2420" xr:uid="{47AE47EE-BF89-42C8-ACC0-25654241980E}"/>
    <cellStyle name="Note 2 8 3 2" xfId="5713" xr:uid="{7A067FBF-F51C-47A6-BFAE-1A9552EF648F}"/>
    <cellStyle name="Note 2 8 3 3" xfId="9009" xr:uid="{8E382694-2F9C-42DE-ABC7-DDF8AA0CC885}"/>
    <cellStyle name="Note 2 8 4" xfId="4047" xr:uid="{DC1EC862-C95A-4669-A593-D45366221A44}"/>
    <cellStyle name="Note 2 8 5" xfId="7340" xr:uid="{CB43104D-6DAC-478F-98CF-574DE2B44B62}"/>
    <cellStyle name="Note 2 9" xfId="655" xr:uid="{C2DBEA93-3659-402C-BF26-FC5E6FE4AD88}"/>
    <cellStyle name="Note 2 9 2" xfId="1775" xr:uid="{DCAF536E-37A6-46DC-A67F-A726401176DA}"/>
    <cellStyle name="Note 2 9 2 2" xfId="3491" xr:uid="{37C8AE7B-3921-4350-B351-05BD987903DD}"/>
    <cellStyle name="Note 2 9 2 2 2" xfId="6784" xr:uid="{3F51F9B9-82A1-4E96-ADDC-6C537C87FA92}"/>
    <cellStyle name="Note 2 9 2 2 3" xfId="10080" xr:uid="{F2D2D773-3E78-4D58-BD7A-F6739CF2F297}"/>
    <cellStyle name="Note 2 9 2 3" xfId="5117" xr:uid="{F9A93A01-F837-479C-9E9D-7BCAAEDC5D74}"/>
    <cellStyle name="Note 2 9 2 4" xfId="8413" xr:uid="{4FB81092-C98F-4411-9053-D664B0D37725}"/>
    <cellStyle name="Note 2 9 3" xfId="2453" xr:uid="{39F45BDD-B52F-4B75-B186-8FBACC09F47E}"/>
    <cellStyle name="Note 2 9 3 2" xfId="5746" xr:uid="{28B5D5C8-3559-4672-BD97-412382E4CDC0}"/>
    <cellStyle name="Note 2 9 3 3" xfId="9042" xr:uid="{6A0A5AAB-9BBE-49BE-8C5D-5CFAD46BEF04}"/>
    <cellStyle name="Note 2 9 4" xfId="4080" xr:uid="{C351DD69-2615-4AC6-AB8E-03842AD51679}"/>
    <cellStyle name="Note 2 9 5" xfId="7373" xr:uid="{F7C1B3A0-0A53-453B-8AD7-838219638D11}"/>
    <cellStyle name="Note 20" xfId="1311" xr:uid="{8F1B2655-1DA8-4E75-8C44-ED7ABD63DA28}"/>
    <cellStyle name="Note 20 2" xfId="3039" xr:uid="{32EBE68C-DBE5-4499-A747-E04241E28CF9}"/>
    <cellStyle name="Note 20 2 2" xfId="6332" xr:uid="{16BE1F7B-4B45-4EDD-B843-C54795B55415}"/>
    <cellStyle name="Note 20 2 3" xfId="9628" xr:uid="{358137D2-F23B-4351-820C-74DE64013907}"/>
    <cellStyle name="Note 20 3" xfId="4665" xr:uid="{FA9AFCD5-B9CE-4F9F-BAFC-6EFF42414B37}"/>
    <cellStyle name="Note 20 4" xfId="7961" xr:uid="{D8B5C6C3-17DD-4BBA-8739-98BEDC588733}"/>
    <cellStyle name="Note 21" xfId="1328" xr:uid="{D068F0FA-268C-46A3-BFAA-00D62B68C89C}"/>
    <cellStyle name="Note 21 2" xfId="3056" xr:uid="{B50F3596-2058-43DA-A575-D48C60B1DCBE}"/>
    <cellStyle name="Note 21 2 2" xfId="6349" xr:uid="{8FB23C95-09EE-40E2-B2A3-B0C10C2E4C83}"/>
    <cellStyle name="Note 21 2 3" xfId="9645" xr:uid="{34FF2CD5-BC3C-4E12-946D-36C9D04FB940}"/>
    <cellStyle name="Note 21 3" xfId="4682" xr:uid="{C4B8A80C-F842-448E-B723-86339AFD8FC4}"/>
    <cellStyle name="Note 21 4" xfId="7978" xr:uid="{79949B8E-9971-4EF8-AEF8-B7FC981FC476}"/>
    <cellStyle name="Note 22" xfId="1351" xr:uid="{AD49FF9D-A2C8-4187-958D-2770780655D9}"/>
    <cellStyle name="Note 22 2" xfId="3076" xr:uid="{1F2C5D19-916E-46B5-AD37-BD6292F572A1}"/>
    <cellStyle name="Note 22 2 2" xfId="6369" xr:uid="{ADFB4BEA-968A-4CAC-A4D1-D9D759DA25D9}"/>
    <cellStyle name="Note 22 2 3" xfId="9665" xr:uid="{A9C4F3A1-4ACB-4E14-9F74-47CECA40C610}"/>
    <cellStyle name="Note 22 3" xfId="4702" xr:uid="{E91935E2-EF1A-4902-A5A9-FED775625DA4}"/>
    <cellStyle name="Note 22 4" xfId="7998" xr:uid="{8F7818D7-DD88-4AC2-A260-1557AC4A4536}"/>
    <cellStyle name="Note 23" xfId="1367" xr:uid="{45BF6CEB-8E6E-4574-802C-2BAC2C9E1973}"/>
    <cellStyle name="Note 23 2" xfId="3091" xr:uid="{07E6EBB1-6DFF-4910-B19C-6039DF0DFF73}"/>
    <cellStyle name="Note 23 2 2" xfId="6384" xr:uid="{72BCD9A3-E8D4-4A03-8AE3-C1E004D1CFF7}"/>
    <cellStyle name="Note 23 2 3" xfId="9680" xr:uid="{A24080F4-2225-484C-8601-FF0884D0169F}"/>
    <cellStyle name="Note 23 3" xfId="4717" xr:uid="{D7577729-B70D-476D-99BA-A196E003D904}"/>
    <cellStyle name="Note 23 4" xfId="8013" xr:uid="{5D3731AA-D497-41FA-BA0D-F493F2B65AD6}"/>
    <cellStyle name="Note 24" xfId="1384" xr:uid="{F8F50870-0066-4D75-8F1E-475284ADB6E4}"/>
    <cellStyle name="Note 24 2" xfId="3107" xr:uid="{D1AAFBC1-B96F-49BE-8D73-194DCDAE9583}"/>
    <cellStyle name="Note 24 2 2" xfId="6400" xr:uid="{301E5328-4492-4048-A132-6A09D3880C12}"/>
    <cellStyle name="Note 24 2 3" xfId="9696" xr:uid="{EC5865CB-A407-4DA5-83A2-24F27C85B00B}"/>
    <cellStyle name="Note 24 3" xfId="4733" xr:uid="{82E1D734-C5E4-439F-912A-80145DA24153}"/>
    <cellStyle name="Note 24 4" xfId="8029" xr:uid="{F144FC57-78F2-4FD0-9513-8467EF73056E}"/>
    <cellStyle name="Note 25" xfId="1401" xr:uid="{D5C08218-26D3-4483-ACF6-6376C6C98662}"/>
    <cellStyle name="Note 25 2" xfId="3124" xr:uid="{5DFEA465-7804-4C6E-80B3-D27ECC226054}"/>
    <cellStyle name="Note 25 2 2" xfId="6417" xr:uid="{0C5F2D45-7F78-4EDA-82B6-DCB86267E1C3}"/>
    <cellStyle name="Note 25 2 3" xfId="9713" xr:uid="{37558C41-3B09-4359-8D59-8C0874EC7613}"/>
    <cellStyle name="Note 25 3" xfId="4750" xr:uid="{7521621C-12B8-4CC8-A78D-A9BB737B0689}"/>
    <cellStyle name="Note 25 4" xfId="8046" xr:uid="{DE6EFD46-B360-4262-8E77-25200DE2345B}"/>
    <cellStyle name="Note 26" xfId="1421" xr:uid="{540210B7-5D59-4AB5-B701-482D9D084436}"/>
    <cellStyle name="Note 26 2" xfId="3144" xr:uid="{9E02E54F-A95D-4E46-AC65-F38886E75F27}"/>
    <cellStyle name="Note 26 2 2" xfId="6437" xr:uid="{469E9FCA-5381-49B7-9233-E7041726F22B}"/>
    <cellStyle name="Note 26 2 3" xfId="9733" xr:uid="{904B6E18-05BA-45FA-AADA-C7FF1FC1A6D0}"/>
    <cellStyle name="Note 26 3" xfId="4770" xr:uid="{C36E5866-3D74-415D-A735-0BA0455A120A}"/>
    <cellStyle name="Note 26 4" xfId="8066" xr:uid="{ABECFCE2-99B2-4F6D-9BF6-EBD49BAD6EBA}"/>
    <cellStyle name="Note 27" xfId="1436" xr:uid="{9D92CBBD-4716-4AEF-98D0-5CB3E656F146}"/>
    <cellStyle name="Note 27 2" xfId="3159" xr:uid="{ACEF309F-04A5-4558-9DBB-1F2CDC9C3ABD}"/>
    <cellStyle name="Note 27 2 2" xfId="6452" xr:uid="{E8680AAD-F2EB-4561-B6DE-053D34CA9879}"/>
    <cellStyle name="Note 27 2 3" xfId="9748" xr:uid="{9E6B7403-E863-46A7-8966-875C88873373}"/>
    <cellStyle name="Note 27 3" xfId="4785" xr:uid="{AFF179E5-7B87-4009-9034-9977E37C2401}"/>
    <cellStyle name="Note 27 4" xfId="8081" xr:uid="{2D9144D7-A6A6-4F86-804F-CD152AFAC4BB}"/>
    <cellStyle name="Note 28" xfId="1451" xr:uid="{D73052D1-CBCE-4BD9-88A9-2BC6C2A9AC26}"/>
    <cellStyle name="Note 28 2" xfId="3174" xr:uid="{603CC214-E9EE-41F8-9D5B-4340E043E11F}"/>
    <cellStyle name="Note 28 2 2" xfId="6467" xr:uid="{7C0180D1-4744-4D24-A43E-141139FFCC87}"/>
    <cellStyle name="Note 28 2 3" xfId="9763" xr:uid="{42DB0607-549E-4C24-A3AE-1FAA937CC04D}"/>
    <cellStyle name="Note 28 3" xfId="4800" xr:uid="{91F32301-9B64-4C23-9815-AF8B38339C68}"/>
    <cellStyle name="Note 28 4" xfId="8096" xr:uid="{4E057BF0-1481-4905-8A38-FA0B56B39419}"/>
    <cellStyle name="Note 29" xfId="1469" xr:uid="{2FC495DA-34BF-4E29-978D-D33E7437087C}"/>
    <cellStyle name="Note 29 2" xfId="3191" xr:uid="{2F184523-3909-463A-AD4C-4C29FF3DA076}"/>
    <cellStyle name="Note 29 2 2" xfId="6484" xr:uid="{CCAA4791-71DD-4E8F-9418-30FFC16CFC53}"/>
    <cellStyle name="Note 29 2 3" xfId="9780" xr:uid="{CA414886-9A2E-46B1-8C5E-CC9243111655}"/>
    <cellStyle name="Note 29 3" xfId="4817" xr:uid="{6655719D-7D1A-498A-AC53-DD4F05F37E59}"/>
    <cellStyle name="Note 29 4" xfId="8113" xr:uid="{250E302E-DDD4-4F1A-ABC0-2B3AB50BF34A}"/>
    <cellStyle name="Note 3" xfId="310" xr:uid="{161BFF55-DFC4-418A-B8DC-A9D035A78F2D}"/>
    <cellStyle name="Note 3 2" xfId="1033" xr:uid="{D5C861B3-96CE-4597-A21A-21ED4373BBC1}"/>
    <cellStyle name="Note 3 2 2" xfId="2772" xr:uid="{768F37D6-BD87-4662-993F-8DC628388438}"/>
    <cellStyle name="Note 3 2 2 2" xfId="6065" xr:uid="{A9DE2428-6C51-4B6A-940F-1C89896AC7F7}"/>
    <cellStyle name="Note 3 2 2 3" xfId="9361" xr:uid="{7B0A61ED-D3C9-4D51-98D6-DBC913561C30}"/>
    <cellStyle name="Note 3 2 3" xfId="4398" xr:uid="{528B7A83-D893-4F4E-BC97-6E08B22B136A}"/>
    <cellStyle name="Note 3 2 4" xfId="7693" xr:uid="{105C47A8-804D-4B5F-BF73-E48A23568DE6}"/>
    <cellStyle name="Note 3 3" xfId="2172" xr:uid="{1006D025-460D-4D7F-BF40-03A9D65CECC1}"/>
    <cellStyle name="Note 3 3 2" xfId="5476" xr:uid="{7E6A75D4-2738-4B6D-8C28-8065525F65FC}"/>
    <cellStyle name="Note 3 3 3" xfId="8772" xr:uid="{213235E5-8A0A-4B73-A3DC-3E06E1C70927}"/>
    <cellStyle name="Note 3 4" xfId="3811" xr:uid="{0B3087E2-DF83-4C7C-862F-ECD687B638A9}"/>
    <cellStyle name="Note 3 5" xfId="7104" xr:uid="{17825097-79C7-4F59-B6B5-5626324A182B}"/>
    <cellStyle name="Note 30" xfId="1490" xr:uid="{9FD58157-FBA9-4EE2-9370-9D408A3D54EE}"/>
    <cellStyle name="Note 30 2" xfId="3211" xr:uid="{3D2B5EC7-C8CA-4B5D-B2CA-ECEA15E0A5E9}"/>
    <cellStyle name="Note 30 2 2" xfId="6504" xr:uid="{FC625AAA-4CCA-41BE-B469-218D15C2C169}"/>
    <cellStyle name="Note 30 2 3" xfId="9800" xr:uid="{CE540126-6123-4369-B116-C6E325E240ED}"/>
    <cellStyle name="Note 30 3" xfId="4837" xr:uid="{F3A8B6DD-C683-4474-8F43-60C5E86853EA}"/>
    <cellStyle name="Note 30 4" xfId="8133" xr:uid="{558ABFC0-081B-4B2D-9916-AE6B75F4EE83}"/>
    <cellStyle name="Note 31" xfId="1505" xr:uid="{7141B4C7-646C-467E-A25B-85E37FF042EE}"/>
    <cellStyle name="Note 31 2" xfId="3226" xr:uid="{BE2898AD-C506-471F-A846-B91DC3D8E199}"/>
    <cellStyle name="Note 31 2 2" xfId="6519" xr:uid="{54282717-6017-4DFC-94F4-7D6A04D5D238}"/>
    <cellStyle name="Note 31 2 3" xfId="9815" xr:uid="{054A25AA-F9DE-4C53-A9D5-564A01BF141F}"/>
    <cellStyle name="Note 31 3" xfId="4852" xr:uid="{AB2B780C-BE27-4068-9450-154216EDAD76}"/>
    <cellStyle name="Note 31 4" xfId="8148" xr:uid="{2397DE61-B943-412B-8413-41BAA7DFAD0C}"/>
    <cellStyle name="Note 32" xfId="1520" xr:uid="{7F8ECC25-50AF-441B-9F4A-BAE15ABB2719}"/>
    <cellStyle name="Note 32 2" xfId="3241" xr:uid="{1BDBC040-4331-43D6-9AC1-744C50F60ECE}"/>
    <cellStyle name="Note 32 2 2" xfId="6534" xr:uid="{0FB5BA48-E6B5-40B9-848F-6F9D6F4C7B34}"/>
    <cellStyle name="Note 32 2 3" xfId="9830" xr:uid="{C9C3EE7C-92D0-454A-8512-950008DFF97E}"/>
    <cellStyle name="Note 32 3" xfId="4867" xr:uid="{CC4793A8-F0E0-44C0-99E1-66F8C30D0A78}"/>
    <cellStyle name="Note 32 4" xfId="8163" xr:uid="{DF746F76-20F0-49FA-8DE7-B9859D0CA089}"/>
    <cellStyle name="Note 33" xfId="1554" xr:uid="{B0A4DA0C-71D8-4792-9598-6E44148125A9}"/>
    <cellStyle name="Note 33 2" xfId="3275" xr:uid="{1389E85F-365A-477C-8590-B2374D31932C}"/>
    <cellStyle name="Note 33 2 2" xfId="6568" xr:uid="{34403FCD-C159-4A44-8086-F080A869639E}"/>
    <cellStyle name="Note 33 2 3" xfId="9864" xr:uid="{0726CEA0-B9E9-4E9C-B415-B1D354C7BD6E}"/>
    <cellStyle name="Note 33 3" xfId="4901" xr:uid="{E01F278F-96B1-4E21-88C6-111A89750355}"/>
    <cellStyle name="Note 33 4" xfId="8197" xr:uid="{4E2F8324-C6B2-490A-B6BD-C791BD00168A}"/>
    <cellStyle name="Note 34" xfId="1569" xr:uid="{89F13E88-6458-4FF3-9E90-48AEB5BDDA7B}"/>
    <cellStyle name="Note 34 2" xfId="3290" xr:uid="{352524A7-B123-43FE-AA7D-981C531DDB78}"/>
    <cellStyle name="Note 34 2 2" xfId="6583" xr:uid="{1AD83E34-4B4D-4C75-A12C-225E821DB301}"/>
    <cellStyle name="Note 34 2 3" xfId="9879" xr:uid="{77234A8F-92D5-4947-9803-317F58BC1508}"/>
    <cellStyle name="Note 34 3" xfId="4916" xr:uid="{DD981073-ECBB-40C7-93A2-A6473E58EFA6}"/>
    <cellStyle name="Note 34 4" xfId="8212" xr:uid="{F15C7D72-BFA6-4CC2-9745-05D6241D32B6}"/>
    <cellStyle name="Note 35" xfId="1584" xr:uid="{DF4F01DF-9B17-4276-9A71-D1C912D10ED8}"/>
    <cellStyle name="Note 35 2" xfId="3305" xr:uid="{1823C771-D891-4F9E-9350-3D9D92BF0162}"/>
    <cellStyle name="Note 35 2 2" xfId="6598" xr:uid="{C21FFCAB-7314-4B10-8E14-0981686AE1C2}"/>
    <cellStyle name="Note 35 2 3" xfId="9894" xr:uid="{B306C198-2E0B-41F1-9892-54856FA53729}"/>
    <cellStyle name="Note 35 3" xfId="4931" xr:uid="{6598F01D-DF58-44A3-9B10-8437E6D81ED7}"/>
    <cellStyle name="Note 35 4" xfId="8227" xr:uid="{11FEB72E-C094-48F8-9058-BD4458E9942C}"/>
    <cellStyle name="Note 36" xfId="1599" xr:uid="{A3110F2C-32F7-47D7-8F2A-DB197E915937}"/>
    <cellStyle name="Note 36 2" xfId="3320" xr:uid="{9F74D7C0-A0EF-4601-A458-62D29CAC2CFB}"/>
    <cellStyle name="Note 36 2 2" xfId="6613" xr:uid="{0B45ED37-4F0F-40FE-B991-E786F820E0FB}"/>
    <cellStyle name="Note 36 2 3" xfId="9909" xr:uid="{45297FC0-8615-4689-97F5-2467056A29EA}"/>
    <cellStyle name="Note 36 3" xfId="4946" xr:uid="{540194C4-17D5-4400-9036-6D68AB5F161E}"/>
    <cellStyle name="Note 36 4" xfId="8242" xr:uid="{F7CC0D1A-7091-4FBF-A267-7A00307BADED}"/>
    <cellStyle name="Note 37" xfId="1617" xr:uid="{EE2EDE18-591F-4CD3-9C4D-9FACE6A5DD41}"/>
    <cellStyle name="Note 37 2" xfId="3337" xr:uid="{5B86A13F-1473-46CC-9CD8-361D89588AC9}"/>
    <cellStyle name="Note 37 2 2" xfId="6630" xr:uid="{C5FA4D10-3389-4AA1-BE7B-1DE2F7D3AF51}"/>
    <cellStyle name="Note 37 2 3" xfId="9926" xr:uid="{9D6EE228-ACDF-42E4-88C1-547A05936C84}"/>
    <cellStyle name="Note 37 3" xfId="4963" xr:uid="{925E25B7-B946-4011-91A2-D567BA07A249}"/>
    <cellStyle name="Note 37 4" xfId="8259" xr:uid="{750ED268-5B5C-48EC-A6A7-221F43349C24}"/>
    <cellStyle name="Note 38" xfId="1638" xr:uid="{F2A16C8A-C15B-413B-B67F-01738B250D4C}"/>
    <cellStyle name="Note 38 2" xfId="3357" xr:uid="{74D1827C-3B45-4F4E-9030-D8C225106094}"/>
    <cellStyle name="Note 38 2 2" xfId="6650" xr:uid="{15C21824-D619-4EFD-87E3-3E2657E944BB}"/>
    <cellStyle name="Note 38 2 3" xfId="9946" xr:uid="{626D015B-9E3D-4307-913A-5618AC0E05B6}"/>
    <cellStyle name="Note 38 3" xfId="4983" xr:uid="{DA05BC90-5337-499A-B79C-B8E60DD0EBE3}"/>
    <cellStyle name="Note 38 4" xfId="8279" xr:uid="{276976F0-1DA7-4AD3-B4B9-BE18D47C6FE9}"/>
    <cellStyle name="Note 39" xfId="1653" xr:uid="{E0396315-5AF4-43C6-B192-70E0B7075501}"/>
    <cellStyle name="Note 39 2" xfId="3372" xr:uid="{B32D0BB0-904D-4D50-84ED-E88B704E51EE}"/>
    <cellStyle name="Note 39 2 2" xfId="6665" xr:uid="{005F0065-1A3D-45FF-8D6A-856753673696}"/>
    <cellStyle name="Note 39 2 3" xfId="9961" xr:uid="{9D84AB79-1879-4C67-81A1-E544AFFD17A0}"/>
    <cellStyle name="Note 39 3" xfId="4998" xr:uid="{C67DE8E0-740D-4BF0-9B0A-28C746E6C303}"/>
    <cellStyle name="Note 39 4" xfId="8294" xr:uid="{D8111C8C-128D-4A52-BC6E-46D172486BED}"/>
    <cellStyle name="Note 4" xfId="403" xr:uid="{CEBE4347-EC10-4CD8-A428-98EDDACB1D06}"/>
    <cellStyle name="Note 4 2" xfId="1048" xr:uid="{7EF21046-539E-4CBB-944E-66982EFB5D28}"/>
    <cellStyle name="Note 4 2 2" xfId="2787" xr:uid="{644748F8-B61C-4749-B7B8-B7CD9F36EECE}"/>
    <cellStyle name="Note 4 2 2 2" xfId="6080" xr:uid="{7AB162FC-CD55-4044-95DC-B2C83FAC8CB0}"/>
    <cellStyle name="Note 4 2 2 3" xfId="9376" xr:uid="{00E458FA-36FF-4036-850D-5D1A991F0FAF}"/>
    <cellStyle name="Note 4 2 3" xfId="4413" xr:uid="{E3FFEDEA-AEC1-4363-9A66-6D049BA25D0E}"/>
    <cellStyle name="Note 4 2 4" xfId="7708" xr:uid="{E2DFD236-A9A2-4FD5-AD57-3DBDB221EB8A}"/>
    <cellStyle name="Note 4 3" xfId="2211" xr:uid="{9B59711F-6687-4897-9C78-926C3042BC3D}"/>
    <cellStyle name="Note 4 3 2" xfId="5512" xr:uid="{6481D5F9-9A32-4FD2-A907-B82B8294ADCB}"/>
    <cellStyle name="Note 4 3 3" xfId="8808" xr:uid="{852EB259-9F28-42CB-A21D-0A050DCBF57A}"/>
    <cellStyle name="Note 4 4" xfId="3846" xr:uid="{71A019F2-5B82-43EE-8FD5-E20C291EC032}"/>
    <cellStyle name="Note 4 5" xfId="7139" xr:uid="{4B6DB5CD-9C09-438B-9F31-A4FDE1AAFBE1}"/>
    <cellStyle name="Note 40" xfId="1668" xr:uid="{631E8AD6-32C4-4B28-8D88-D850B39E9B98}"/>
    <cellStyle name="Note 40 2" xfId="3387" xr:uid="{1111CEDF-BEB5-4621-AE8B-4AFFE3225133}"/>
    <cellStyle name="Note 40 2 2" xfId="6680" xr:uid="{CD6AC4ED-96FC-4F3A-89BD-44EEE658EDBE}"/>
    <cellStyle name="Note 40 2 3" xfId="9976" xr:uid="{F45E12CA-2730-4142-AB92-7410356A973E}"/>
    <cellStyle name="Note 40 3" xfId="5013" xr:uid="{73CEB639-DC86-445B-88DF-76F3CC1B4DA8}"/>
    <cellStyle name="Note 40 4" xfId="8309" xr:uid="{86C7008B-BB46-47B9-8794-62BFA65D3BA6}"/>
    <cellStyle name="Note 41" xfId="1685" xr:uid="{3EA5CA9B-9569-4418-8016-8C24ACED444D}"/>
    <cellStyle name="Note 41 2" xfId="3404" xr:uid="{BC0F78D4-E4E9-4D38-8D43-530E17E3A702}"/>
    <cellStyle name="Note 41 2 2" xfId="6697" xr:uid="{059C09F0-AB0E-4C65-9247-367B8779D718}"/>
    <cellStyle name="Note 41 2 3" xfId="9993" xr:uid="{98B782E9-F5AE-4219-988A-29586F09F04E}"/>
    <cellStyle name="Note 41 3" xfId="5030" xr:uid="{229D61C7-B7D6-406B-9228-27BBB5EACACE}"/>
    <cellStyle name="Note 41 4" xfId="8326" xr:uid="{C2BB51B7-5AE3-43F9-AD54-8ABD17C366C8}"/>
    <cellStyle name="Note 42" xfId="1705" xr:uid="{B0228441-98D2-43A6-9205-A7741388782C}"/>
    <cellStyle name="Note 42 2" xfId="3424" xr:uid="{504E1BF3-1383-4BF5-AB05-E37F0DBDD26D}"/>
    <cellStyle name="Note 42 2 2" xfId="6717" xr:uid="{22167B7C-E6B1-4F3B-9D23-94ED51E138CE}"/>
    <cellStyle name="Note 42 2 3" xfId="10013" xr:uid="{78DE426A-99BD-4F3B-B3FF-4C1B7322283F}"/>
    <cellStyle name="Note 42 3" xfId="5050" xr:uid="{10DEF512-9B76-46F4-94B4-515B4D6CA4D1}"/>
    <cellStyle name="Note 42 4" xfId="8346" xr:uid="{10F39210-96A6-484A-B093-4ABDC5F0522B}"/>
    <cellStyle name="Note 43" xfId="1720" xr:uid="{2BE6F25F-0A7E-49EF-81C2-1B111AEDA391}"/>
    <cellStyle name="Note 43 2" xfId="3439" xr:uid="{6CFA35C3-4367-4317-B84C-0B7BDB56A6FC}"/>
    <cellStyle name="Note 43 2 2" xfId="6732" xr:uid="{9621C394-7B90-4EA7-949D-281D803D456F}"/>
    <cellStyle name="Note 43 2 3" xfId="10028" xr:uid="{C05FAC79-6A2A-4790-94DF-BC17FC6644FE}"/>
    <cellStyle name="Note 43 3" xfId="5065" xr:uid="{F7418AD1-5123-4FE0-83FA-0E864A59C5E2}"/>
    <cellStyle name="Note 43 4" xfId="8361" xr:uid="{1818B60A-1139-4FC1-B7E4-681C89114133}"/>
    <cellStyle name="Note 44" xfId="1735" xr:uid="{7E277ACF-B69B-462E-BBFD-0F24BBF9E292}"/>
    <cellStyle name="Note 44 2" xfId="3454" xr:uid="{DDD1FD9C-6F49-4947-93F3-A74EFE342037}"/>
    <cellStyle name="Note 44 2 2" xfId="6747" xr:uid="{39063C3F-79BC-4ED7-8401-358F41265F4F}"/>
    <cellStyle name="Note 44 2 3" xfId="10043" xr:uid="{BB5C1D6D-615A-4649-9731-D1F395F86636}"/>
    <cellStyle name="Note 44 3" xfId="5080" xr:uid="{45188C67-8D91-430F-8CB0-FB285198BC0D}"/>
    <cellStyle name="Note 44 4" xfId="8376" xr:uid="{949328BF-ADD0-4E0E-A9EA-4700F40F83A3}"/>
    <cellStyle name="Note 45" xfId="1750" xr:uid="{FFF35891-AE60-4530-89FF-08788EA04763}"/>
    <cellStyle name="Note 45 2" xfId="3469" xr:uid="{2BC7735C-575E-4ED2-9745-233C87E737AE}"/>
    <cellStyle name="Note 45 2 2" xfId="6762" xr:uid="{D3559C84-ED43-4EA2-90F0-5CE30BBDB504}"/>
    <cellStyle name="Note 45 2 3" xfId="10058" xr:uid="{933446D6-8C0A-4BB1-B12D-880AEA479A1D}"/>
    <cellStyle name="Note 45 3" xfId="5095" xr:uid="{F9AC793D-2362-4F58-965D-5C2DA567E286}"/>
    <cellStyle name="Note 45 4" xfId="8391" xr:uid="{98C48230-F263-4D26-815B-DC6A36663835}"/>
    <cellStyle name="Note 46" xfId="1770" xr:uid="{6E4454A8-A5CC-40DC-B2B1-A0BAF1CB7D9F}"/>
    <cellStyle name="Note 46 2" xfId="3486" xr:uid="{04875E6E-D91F-4846-928A-8949BBDAE248}"/>
    <cellStyle name="Note 46 2 2" xfId="6779" xr:uid="{62A09C7A-BB73-41D4-A4E8-4D92D66300AA}"/>
    <cellStyle name="Note 46 2 3" xfId="10075" xr:uid="{5693931A-3055-4408-9F5F-23466499A2E3}"/>
    <cellStyle name="Note 46 3" xfId="5112" xr:uid="{5978724E-4CDA-40A8-AA23-A0C5A672B50F}"/>
    <cellStyle name="Note 46 4" xfId="8408" xr:uid="{BC5077C0-5726-4FC2-B442-E0E31AED5EF6}"/>
    <cellStyle name="Note 47" xfId="1790" xr:uid="{511FD886-998E-4B32-B634-88FC4B877C1B}"/>
    <cellStyle name="Note 47 2" xfId="3506" xr:uid="{80B7FA8E-921C-47DA-82DF-44178D9EEF30}"/>
    <cellStyle name="Note 47 2 2" xfId="6799" xr:uid="{8BDC6087-C5F6-4F47-94E5-E5168FC3212F}"/>
    <cellStyle name="Note 47 2 3" xfId="10095" xr:uid="{D39558F5-02E3-4580-9489-AFF0D16864AA}"/>
    <cellStyle name="Note 47 3" xfId="5132" xr:uid="{AD05DFD2-B6D0-47D6-B94E-A54AAAEE0E9C}"/>
    <cellStyle name="Note 47 4" xfId="8428" xr:uid="{DA165C6B-D654-4AB9-81F4-F6AE4760F7FE}"/>
    <cellStyle name="Note 48" xfId="1808" xr:uid="{5CB90C57-2141-47FC-8335-AF8956D118D1}"/>
    <cellStyle name="Note 48 2" xfId="3521" xr:uid="{8BFE2EC4-318D-44BF-A34A-CBCAFAD2843B}"/>
    <cellStyle name="Note 48 2 2" xfId="6814" xr:uid="{7D0CA5F4-2251-4B36-9077-7A7BF53D8418}"/>
    <cellStyle name="Note 48 2 3" xfId="10110" xr:uid="{548EA86F-B727-446F-AC3A-6455C9A7EE62}"/>
    <cellStyle name="Note 48 3" xfId="5147" xr:uid="{94ABEAF3-E026-41B2-BEE9-CECA22CCBA3E}"/>
    <cellStyle name="Note 48 4" xfId="8443" xr:uid="{7BD535CE-6AAC-4CF9-A87F-CB7687EA4C19}"/>
    <cellStyle name="Note 49" xfId="1823" xr:uid="{8E0EBFD4-BACD-4C1F-85CA-155108A8CCF9}"/>
    <cellStyle name="Note 49 2" xfId="3536" xr:uid="{CF4314CB-9B33-4B08-BA8C-617D3F606518}"/>
    <cellStyle name="Note 49 2 2" xfId="6829" xr:uid="{6EBFB10C-B165-4215-82F1-AB0AAEFF1EC9}"/>
    <cellStyle name="Note 49 2 3" xfId="10125" xr:uid="{44C5414E-A838-47D6-9DF1-8F0ED8B144F6}"/>
    <cellStyle name="Note 49 3" xfId="5162" xr:uid="{70DE1DB8-5A4B-4805-9B4B-D9E4E97CAFE2}"/>
    <cellStyle name="Note 49 4" xfId="8458" xr:uid="{9557C461-654D-4D2F-988B-F066AB063352}"/>
    <cellStyle name="Note 5" xfId="447" xr:uid="{2A2D6DBE-6F00-4FCD-91B5-6CF40C7FB2E3}"/>
    <cellStyle name="Note 5 2" xfId="1063" xr:uid="{6B2B4162-DA1A-4C8E-ACF6-1628C571EB58}"/>
    <cellStyle name="Note 5 2 2" xfId="2802" xr:uid="{26A8EA98-A3B5-4EE5-9150-7B4268C1BCE7}"/>
    <cellStyle name="Note 5 2 2 2" xfId="6095" xr:uid="{F168C5B0-314C-4F7D-A3F3-2D355AC3E21D}"/>
    <cellStyle name="Note 5 2 2 3" xfId="9391" xr:uid="{E06285F5-F7A8-4001-946F-08BAB7F2C140}"/>
    <cellStyle name="Note 5 2 3" xfId="4428" xr:uid="{5CE8C161-9029-4DC8-BDFE-93BE6107CA33}"/>
    <cellStyle name="Note 5 2 4" xfId="7723" xr:uid="{F6312D55-D48A-4D1D-AF1B-B1B1633605A8}"/>
    <cellStyle name="Note 5 3" xfId="2245" xr:uid="{736B9C29-C4B0-4948-91EF-CC1BC7C0D77E}"/>
    <cellStyle name="Note 5 3 2" xfId="5545" xr:uid="{080D678B-CEEA-4322-96C2-85E35CE0812E}"/>
    <cellStyle name="Note 5 3 3" xfId="8841" xr:uid="{20E6FDED-B4BA-4D51-8921-3FE72044C460}"/>
    <cellStyle name="Note 5 4" xfId="3879" xr:uid="{7E2A997C-E10E-42A1-876E-C4EAA8BDB6F3}"/>
    <cellStyle name="Note 5 5" xfId="7172" xr:uid="{FF6160EB-3F8B-40C4-B6BF-78AD2096E8F6}"/>
    <cellStyle name="Note 50" xfId="1840" xr:uid="{B183A1B2-0C36-4620-8D3A-A0DAAB144C4E}"/>
    <cellStyle name="Note 50 2" xfId="3553" xr:uid="{02DEFF4A-C3B5-491C-A579-93EF61F2D81A}"/>
    <cellStyle name="Note 50 2 2" xfId="6846" xr:uid="{391E0BCC-E012-40E7-9A96-02B69A520963}"/>
    <cellStyle name="Note 50 2 3" xfId="10142" xr:uid="{C3FE3D0F-A388-4C28-9124-3D9BA22D13F4}"/>
    <cellStyle name="Note 50 3" xfId="5179" xr:uid="{36113063-15EE-44BF-9F71-28847F7B31D0}"/>
    <cellStyle name="Note 50 4" xfId="8475" xr:uid="{7E4F150A-C5B0-4FEA-B181-898EAEFBCADC}"/>
    <cellStyle name="Note 51" xfId="1860" xr:uid="{26F81F34-A4B2-481E-A649-811FEAE59D02}"/>
    <cellStyle name="Note 51 2" xfId="3573" xr:uid="{B729A36A-3414-4985-882E-4AA7AA4963D4}"/>
    <cellStyle name="Note 51 2 2" xfId="6866" xr:uid="{B7714BC2-0FD6-42C0-9D8C-4198780EBBFF}"/>
    <cellStyle name="Note 51 2 3" xfId="10162" xr:uid="{0C5EA64E-D943-4E02-981C-AA201CE7F47C}"/>
    <cellStyle name="Note 51 3" xfId="5199" xr:uid="{8CEAFE45-1C71-4514-9B78-C4279F6EDC40}"/>
    <cellStyle name="Note 51 4" xfId="8495" xr:uid="{E9761AC0-6876-470A-8C6C-1A71A2965773}"/>
    <cellStyle name="Note 52" xfId="1878" xr:uid="{AA82FEA6-9B5B-4225-BF63-22556E7298AF}"/>
    <cellStyle name="Note 52 2" xfId="3588" xr:uid="{B7A10C50-A865-4986-9E0C-CE4039209598}"/>
    <cellStyle name="Note 52 2 2" xfId="6881" xr:uid="{F8034C65-4A3A-4709-925F-9D76C58E4AFD}"/>
    <cellStyle name="Note 52 2 3" xfId="10177" xr:uid="{4B89F8B8-814D-4740-9843-15BC61924DC9}"/>
    <cellStyle name="Note 52 3" xfId="5214" xr:uid="{C7CEEE7D-DEBA-4903-BCF2-80DD9B6CD2C4}"/>
    <cellStyle name="Note 52 4" xfId="8510" xr:uid="{10B0B793-B53F-437F-A14C-9847B9F9C8F0}"/>
    <cellStyle name="Note 53" xfId="1893" xr:uid="{261D47F6-836C-4DB3-A27B-FA8DEA56FEB3}"/>
    <cellStyle name="Note 53 2" xfId="3603" xr:uid="{FDD691D2-B2B6-4181-8ADF-8C34918E92F2}"/>
    <cellStyle name="Note 53 2 2" xfId="6896" xr:uid="{B39AE93F-C8DF-4326-A5B8-C3CCA920467A}"/>
    <cellStyle name="Note 53 2 3" xfId="10192" xr:uid="{B00950B6-8E54-48CA-BF7C-46B3FE25D13D}"/>
    <cellStyle name="Note 53 3" xfId="5229" xr:uid="{797EA98F-EA7E-42EC-9582-2063367C93FD}"/>
    <cellStyle name="Note 53 4" xfId="8525" xr:uid="{9CD6A825-6FF7-4548-A53A-4A14CF47C30E}"/>
    <cellStyle name="Note 54" xfId="1910" xr:uid="{DE43B425-0C99-4DC2-B98A-0D9718BD034E}"/>
    <cellStyle name="Note 54 2" xfId="3620" xr:uid="{2BC9B932-F615-4260-B4A7-14CF23AE37D9}"/>
    <cellStyle name="Note 54 2 2" xfId="6913" xr:uid="{665BC20C-0F58-4B06-A64E-F39F4DBE897E}"/>
    <cellStyle name="Note 54 2 3" xfId="10209" xr:uid="{6245AF86-A4F7-4D12-B969-4F9E6BBAEC2D}"/>
    <cellStyle name="Note 54 3" xfId="5246" xr:uid="{2E554752-3D15-4517-915E-CAC7EA3F94D6}"/>
    <cellStyle name="Note 54 4" xfId="8542" xr:uid="{1B833AEE-55B8-41CA-A9C9-05F81C693F18}"/>
    <cellStyle name="Note 55" xfId="1978" xr:uid="{BDACEF9B-E851-4BC8-951A-AB5CC8799B1A}"/>
    <cellStyle name="Note 55 2" xfId="3678" xr:uid="{8954FE65-8F27-477C-A2AE-6B813804AA0E}"/>
    <cellStyle name="Note 55 2 2" xfId="6971" xr:uid="{A673A919-95F3-4D03-B178-AEEF0EE08B8B}"/>
    <cellStyle name="Note 55 2 3" xfId="10267" xr:uid="{DA63AA7B-C76B-43E5-AE0B-F6504C6C7183}"/>
    <cellStyle name="Note 55 3" xfId="5304" xr:uid="{B5EBF6CE-7121-4A79-962D-3A417157FAA9}"/>
    <cellStyle name="Note 55 4" xfId="8600" xr:uid="{F030E620-D9B6-4AEC-87E8-CF4E7E580A10}"/>
    <cellStyle name="Note 56" xfId="1993" xr:uid="{13E14960-C10B-4BCC-8A76-B95E0F477309}"/>
    <cellStyle name="Note 56 2" xfId="3693" xr:uid="{D06B2301-AE9B-4FBB-BE27-36A3035716CB}"/>
    <cellStyle name="Note 56 2 2" xfId="6986" xr:uid="{A2156E28-96E9-4A68-B8FC-0CE42B4ACC2B}"/>
    <cellStyle name="Note 56 2 3" xfId="10282" xr:uid="{1A927EB6-FDAB-4E5C-B23C-4A68C630CCB5}"/>
    <cellStyle name="Note 56 3" xfId="5319" xr:uid="{AB9AA673-D7EB-419E-A255-94E3A3C46483}"/>
    <cellStyle name="Note 56 4" xfId="8615" xr:uid="{5F303AD3-CEAE-472D-A52B-03C876977583}"/>
    <cellStyle name="Note 57" xfId="2029" xr:uid="{6E718B52-8A6B-4ED2-AE07-85052A7EA51C}"/>
    <cellStyle name="Note 57 2" xfId="3727" xr:uid="{7BB82A10-E8F3-4C65-A9E6-A9C4841F2404}"/>
    <cellStyle name="Note 57 2 2" xfId="7020" xr:uid="{B8549227-00BF-4DDB-80E9-ADE33DA41F5F}"/>
    <cellStyle name="Note 57 2 3" xfId="10316" xr:uid="{2EBEDAE1-0E2E-4AA3-B328-87298A76822F}"/>
    <cellStyle name="Note 57 3" xfId="5353" xr:uid="{511B35F8-8A45-4D5A-A333-82B4B0EE8B14}"/>
    <cellStyle name="Note 57 4" xfId="8649" xr:uid="{B971E4A4-B1BC-40A3-AFB2-354A84F75A43}"/>
    <cellStyle name="Note 58" xfId="2044" xr:uid="{07A32A88-33A4-496A-9AB9-74B15B79CF35}"/>
    <cellStyle name="Note 58 2" xfId="3742" xr:uid="{1F7197FC-6C7F-4D6C-8C27-A32CD5995857}"/>
    <cellStyle name="Note 58 2 2" xfId="7035" xr:uid="{6E85FD3A-C680-48F0-B104-5E51AA1FD923}"/>
    <cellStyle name="Note 58 2 3" xfId="10331" xr:uid="{42033981-F468-4DD1-BCF8-1EC7104BFCC9}"/>
    <cellStyle name="Note 58 3" xfId="5368" xr:uid="{9984BE91-5CC9-4469-875A-4706CD5E8F66}"/>
    <cellStyle name="Note 58 4" xfId="8664" xr:uid="{07A18095-1F0B-472E-8251-691AB74B8430}"/>
    <cellStyle name="Note 59" xfId="1009" xr:uid="{99AE62BD-8E71-4F2D-AEEB-A3DB19F9A727}"/>
    <cellStyle name="Note 59 2" xfId="2752" xr:uid="{E3886EC7-40E0-4EE7-BE60-547071596A31}"/>
    <cellStyle name="Note 59 2 2" xfId="6045" xr:uid="{0DB9457B-45BE-45F1-A48B-13826A31ED7D}"/>
    <cellStyle name="Note 59 2 3" xfId="9341" xr:uid="{D2FFD70D-A6C1-42BB-AE65-46DC4D21535E}"/>
    <cellStyle name="Note 59 2 4" xfId="10489" xr:uid="{875D792D-B2FF-45D6-A310-86446FBD11D8}"/>
    <cellStyle name="Note 59 3" xfId="4378" xr:uid="{50492F9B-4FED-4F26-915B-562650EDBAC1}"/>
    <cellStyle name="Note 59 4" xfId="7672" xr:uid="{417E28E8-EBC7-4432-B672-780031A52F4C}"/>
    <cellStyle name="Note 6" xfId="480" xr:uid="{3421B3D6-62A0-4ED1-B7A2-94E43E6E0BDF}"/>
    <cellStyle name="Note 6 2" xfId="1080" xr:uid="{55023AFD-D2D8-44EF-A422-F6010BEC504C}"/>
    <cellStyle name="Note 6 2 2" xfId="2818" xr:uid="{4C02E2A8-3C9C-4329-972F-CD25B516DE50}"/>
    <cellStyle name="Note 6 2 2 2" xfId="6111" xr:uid="{C2E1C2A8-17EA-4BCD-856F-FB668809DC47}"/>
    <cellStyle name="Note 6 2 2 3" xfId="9407" xr:uid="{540D1201-B8CC-4133-AD0C-A391C82145B2}"/>
    <cellStyle name="Note 6 2 3" xfId="4444" xr:uid="{5F64EBA6-299D-4387-A55E-38EE2D1F43B0}"/>
    <cellStyle name="Note 6 2 4" xfId="7739" xr:uid="{D6856841-0A2D-47F7-B9CD-BB8C4DFB8721}"/>
    <cellStyle name="Note 6 3" xfId="2278" xr:uid="{F0D4B442-6F62-4B3F-817A-B5485116E922}"/>
    <cellStyle name="Note 6 3 2" xfId="5578" xr:uid="{61A2449C-227C-4B29-87D3-7CEE78893A9C}"/>
    <cellStyle name="Note 6 3 3" xfId="8874" xr:uid="{A55B5210-B706-4C43-BF05-84D906A1A2A0}"/>
    <cellStyle name="Note 6 4" xfId="3912" xr:uid="{6BBB992E-EA02-4E37-8988-58C68FF66AE8}"/>
    <cellStyle name="Note 6 5" xfId="7205" xr:uid="{9C3E5E97-6911-435B-80FA-BFD2FCFE30E3}"/>
    <cellStyle name="Note 60" xfId="2107" xr:uid="{CDACCA19-D31F-41E4-B49B-C077CDF453B4}"/>
    <cellStyle name="Note 60 2" xfId="5430" xr:uid="{E3229CC3-7568-4364-A2E2-F812940A4340}"/>
    <cellStyle name="Note 60 3" xfId="8726" xr:uid="{9FE8AB4B-6BEF-4750-8F5E-BC4E46639D51}"/>
    <cellStyle name="Note 61" xfId="10397" xr:uid="{7CFB9541-4C48-494B-B743-C82AE62E2875}"/>
    <cellStyle name="Note 62" xfId="10446" xr:uid="{8C917643-7217-4391-8880-80DD44225267}"/>
    <cellStyle name="Note 63" xfId="10484" xr:uid="{6A562176-5C10-4FAC-A876-AE73489369CD}"/>
    <cellStyle name="Note 7" xfId="513" xr:uid="{909FE15D-6474-4B76-AD08-7C304DA71334}"/>
    <cellStyle name="Note 7 2" xfId="1095" xr:uid="{29137A48-D4F8-4AAE-B768-5D7449BA86D9}"/>
    <cellStyle name="Note 7 2 2" xfId="2833" xr:uid="{288C1EFA-FF94-4776-9FFD-7E9E232B25AB}"/>
    <cellStyle name="Note 7 2 2 2" xfId="6126" xr:uid="{86CBD1E7-B776-4AAD-B45E-85EED9FC838C}"/>
    <cellStyle name="Note 7 2 2 3" xfId="9422" xr:uid="{B8B68FC5-8BD9-49E7-A3FC-109E522A3B3C}"/>
    <cellStyle name="Note 7 2 3" xfId="4459" xr:uid="{65A16EC6-978C-4BC0-9B9B-EB8115C9ED8F}"/>
    <cellStyle name="Note 7 2 4" xfId="7754" xr:uid="{EC6396ED-4AD5-4DED-8BC6-97C27AE4226A}"/>
    <cellStyle name="Note 7 3" xfId="2311" xr:uid="{E3631931-7594-4BF1-B346-4C123AF4F590}"/>
    <cellStyle name="Note 7 3 2" xfId="5611" xr:uid="{22E884DE-6818-4110-BD4C-FB794859D181}"/>
    <cellStyle name="Note 7 3 3" xfId="8907" xr:uid="{060C21F4-06CC-41E3-9B0F-38FD8561079E}"/>
    <cellStyle name="Note 7 4" xfId="3945" xr:uid="{351ED7F0-F54D-47CE-BEA1-0608354FDFFD}"/>
    <cellStyle name="Note 7 5" xfId="7238" xr:uid="{E6164BC8-F14B-4695-9224-15D2D7641BD6}"/>
    <cellStyle name="Note 8" xfId="551" xr:uid="{9A72B581-857E-492C-862F-51765E0ED0C9}"/>
    <cellStyle name="Note 8 2" xfId="1111" xr:uid="{FCF13CA4-AA03-4520-9873-C14D68E6AB48}"/>
    <cellStyle name="Note 8 2 2" xfId="2849" xr:uid="{6CC924AD-DBE2-4870-8764-0C5D97FDB053}"/>
    <cellStyle name="Note 8 2 2 2" xfId="6142" xr:uid="{C0330F54-A8A0-499F-9101-C5D49F338019}"/>
    <cellStyle name="Note 8 2 2 3" xfId="9438" xr:uid="{0FD5F2A8-925F-4E1A-A829-AC0313603C15}"/>
    <cellStyle name="Note 8 2 3" xfId="4475" xr:uid="{741FCAAA-47FF-4B45-80DA-E5E99770E78A}"/>
    <cellStyle name="Note 8 2 4" xfId="7770" xr:uid="{32462CC0-B57E-461D-849D-11241B23C970}"/>
    <cellStyle name="Note 8 3" xfId="2349" xr:uid="{1D2B920A-DCF3-45CB-AB37-1DA7B8006335}"/>
    <cellStyle name="Note 8 3 2" xfId="5646" xr:uid="{F51A4730-2CD3-46D9-8C26-A0A9626C5C56}"/>
    <cellStyle name="Note 8 3 3" xfId="8942" xr:uid="{C77A95EB-56EE-4AD1-8500-B6EB9A21EA01}"/>
    <cellStyle name="Note 8 4" xfId="3980" xr:uid="{03D34D4F-2C9A-4FEC-9043-5776BAA81561}"/>
    <cellStyle name="Note 8 5" xfId="7273" xr:uid="{0B55C0BF-8277-4216-B5F3-0895D75F990D}"/>
    <cellStyle name="Note 9" xfId="586" xr:uid="{829F985B-B426-4CA9-80ED-528F9AAF0851}"/>
    <cellStyle name="Note 9 2" xfId="1126" xr:uid="{91B895C6-53CD-4848-8FA0-0C235726C933}"/>
    <cellStyle name="Note 9 2 2" xfId="2864" xr:uid="{29314492-63D0-4CF0-9545-EBC1C854EFA0}"/>
    <cellStyle name="Note 9 2 2 2" xfId="6157" xr:uid="{37D9A997-B1CE-46B2-B664-ABFABCC74696}"/>
    <cellStyle name="Note 9 2 2 3" xfId="9453" xr:uid="{4A274D22-858C-4CEF-8F1B-A9AADF065F67}"/>
    <cellStyle name="Note 9 2 3" xfId="4490" xr:uid="{7791B395-A450-43EA-8983-EE93CD12E433}"/>
    <cellStyle name="Note 9 2 4" xfId="7785" xr:uid="{B29E695A-4FC2-4EEC-9503-FF788D2F4185}"/>
    <cellStyle name="Note 9 3" xfId="2384" xr:uid="{E077D7DF-67ED-4958-B18E-A7A25908508F}"/>
    <cellStyle name="Note 9 3 2" xfId="5679" xr:uid="{E858175E-59E5-40AA-81E7-35E9CE2F5E46}"/>
    <cellStyle name="Note 9 3 3" xfId="8975" xr:uid="{0BFDB338-DA47-4F91-9915-D9ABB390CB97}"/>
    <cellStyle name="Note 9 4" xfId="4013" xr:uid="{8A511C0C-8E99-4CF0-B606-61C8A128AB60}"/>
    <cellStyle name="Note 9 5" xfId="7306" xr:uid="{6839EC32-AED0-4FD3-B24F-BA6BF057E9F5}"/>
    <cellStyle name="Output" xfId="21" builtinId="21" customBuiltin="1"/>
    <cellStyle name="Output 2" xfId="312" xr:uid="{28C30B3E-74CC-461F-BC53-E3DA37AABFC8}"/>
    <cellStyle name="Output 3" xfId="1011" xr:uid="{3293CC86-B81D-4CEF-BCCF-24BB6DE3E45E}"/>
    <cellStyle name="Output 3 2" xfId="2754" xr:uid="{074FC376-AEC6-459D-A30B-73715034FA13}"/>
    <cellStyle name="Output 3 2 2" xfId="6047" xr:uid="{5998CDC8-ED96-400D-8EC6-43AA24132822}"/>
    <cellStyle name="Output 3 2 3" xfId="9343" xr:uid="{DEED5AA5-6790-4552-BEB4-B5119FACD801}"/>
    <cellStyle name="Output 3 2 4" xfId="10490" xr:uid="{706D2331-F3A2-474C-86D0-BBE32148A215}"/>
    <cellStyle name="Output 3 3" xfId="4380" xr:uid="{56C6EAC0-A0BF-4771-B60B-BBD4AC787EFA}"/>
    <cellStyle name="Output 3 4" xfId="7674" xr:uid="{D72F8887-4C51-4B47-90FE-44ED476523D7}"/>
    <cellStyle name="Percent (0)" xfId="68" xr:uid="{B0D258AB-D789-4E62-BF28-245F83B3607E}"/>
    <cellStyle name="Percent 2" xfId="5" xr:uid="{11374DB2-EEDC-4FFB-A75D-49F44DF4303D}"/>
    <cellStyle name="Percent 2 2" xfId="553" xr:uid="{53B4B732-E0DB-47AD-95D7-CF2D547F4033}"/>
    <cellStyle name="Percent 2 2 2" xfId="2351" xr:uid="{673EE762-1E95-4BCC-9ACF-21131A6A7EA8}"/>
    <cellStyle name="Percent 2 3" xfId="696" xr:uid="{994317DB-B59B-4733-9304-A2D47904EC09}"/>
    <cellStyle name="Percent 2 4" xfId="1249" xr:uid="{C1A7EAB4-91DD-43A3-9F32-E18667FE126C}"/>
    <cellStyle name="Percent 2 5" xfId="2115" xr:uid="{F0FFEC66-136A-42B4-8043-13E7CC51C54F}"/>
    <cellStyle name="Percent 2 5 2" xfId="5435" xr:uid="{205BD8A9-C912-4449-889B-3F432E2B4090}"/>
    <cellStyle name="Percent 2 5 3" xfId="8731" xr:uid="{7EF52F15-FCEC-4BE6-829C-00C659E92EB8}"/>
    <cellStyle name="Percent 2 6" xfId="84" xr:uid="{16E9DEA8-44C2-4A2B-90EB-D50A5FAC1002}"/>
    <cellStyle name="Percent 2 7" xfId="3771" xr:uid="{3EBCFCD3-242E-4586-9C0F-CF025B11132F}"/>
    <cellStyle name="Percent 2 8" xfId="7064" xr:uid="{0BB9A125-44EE-4745-9257-E5A2CC6A05E0}"/>
    <cellStyle name="Percent 3" xfId="93" xr:uid="{21786255-D153-4690-ADCD-553E3D78EA08}"/>
    <cellStyle name="Percent 3 2" xfId="2123" xr:uid="{A03B5985-758A-4B34-9B59-9914BA29DCF9}"/>
    <cellStyle name="Percent 3 2 2" xfId="5443" xr:uid="{B36528BA-A237-4EE8-B273-76C655BB1DED}"/>
    <cellStyle name="Percent 3 2 3" xfId="8739" xr:uid="{CD47136A-3728-42ED-9597-23BB1E6B0C51}"/>
    <cellStyle name="Percent 3 3" xfId="3779" xr:uid="{981F4E48-6EFD-4DA3-A98D-4179C2E7BCD7}"/>
    <cellStyle name="Percent 3 4" xfId="7072" xr:uid="{26A73141-7663-4484-86DA-6CDBF2A3D064}"/>
    <cellStyle name="Percent 4" xfId="4" xr:uid="{424E022E-DC14-4A30-BBD5-3A9E0CA20A90}"/>
    <cellStyle name="Percent 5" xfId="3775" xr:uid="{A1D8BB6D-8806-443C-ADB6-8DFB2939D2DE}"/>
    <cellStyle name="Percent 6" xfId="7068" xr:uid="{F46D930C-E0F5-423F-8272-A16BB3EE7FD0}"/>
    <cellStyle name="Percent 7" xfId="7901" xr:uid="{38DBFFFF-FD9E-49B8-A78A-CEBAAE28FA4E}"/>
    <cellStyle name="Percent 8" xfId="79" xr:uid="{91D93C9B-C18F-429E-87C9-966F494A7D58}"/>
    <cellStyle name="RangeBelow" xfId="69" xr:uid="{9C97BBA0-AA38-4FD8-B1D8-E47DB4D13C8C}"/>
    <cellStyle name="SubRoutine" xfId="70" xr:uid="{AB7BDCC8-3EA2-4480-A2D5-FBAA98DD7433}"/>
    <cellStyle name="Tickmark" xfId="71" xr:uid="{789574C9-9A00-44A6-8A8C-6D8D55F435F9}"/>
    <cellStyle name="Title 2" xfId="313" xr:uid="{BC910C4E-2A8F-4F70-A83D-F2A3BBBFFCAF}"/>
    <cellStyle name="Title 3" xfId="1012" xr:uid="{4C4A6EBD-858A-4814-A4CB-73523B466846}"/>
    <cellStyle name="Total" xfId="27" builtinId="25" customBuiltin="1"/>
    <cellStyle name="Total 2" xfId="314" xr:uid="{462DAFAD-5B35-4D42-ADF1-08D562282838}"/>
    <cellStyle name="Total 3" xfId="1013" xr:uid="{1D8E55F4-F03E-4085-8FCF-8035EDD6A19F}"/>
    <cellStyle name="Total 3 2" xfId="2755" xr:uid="{3EFE58AA-9487-41BF-98DE-D7491F0DB3B8}"/>
    <cellStyle name="Total 3 2 2" xfId="6048" xr:uid="{5F230E3E-2E77-4ADE-8118-C473037D224F}"/>
    <cellStyle name="Total 3 2 3" xfId="9344" xr:uid="{5BF58FCF-E667-40D1-B1DD-CDFBA3D070E5}"/>
    <cellStyle name="Total 3 2 4" xfId="10491" xr:uid="{4FE4583A-8337-4141-A95E-97B038A6C749}"/>
    <cellStyle name="Total 3 3" xfId="4381" xr:uid="{BCC36A45-80ED-468C-9A10-DAB1969CF2A8}"/>
    <cellStyle name="Total 3 4" xfId="7675" xr:uid="{81236A53-69D9-4838-B3E5-4745727FBA62}"/>
    <cellStyle name="Unlock" xfId="72" xr:uid="{87571169-F11B-41F6-9F74-DB27423A8243}"/>
    <cellStyle name="UnlockBold" xfId="73" xr:uid="{8C91A019-0FA2-4C25-B010-871B024A4134}"/>
    <cellStyle name="Warning Text" xfId="25" builtinId="11" customBuiltin="1"/>
    <cellStyle name="Warning Text 2" xfId="315" xr:uid="{684E9298-84EA-4615-B5AA-ECB6CC2A85EA}"/>
    <cellStyle name="Warning Text 3" xfId="1014" xr:uid="{76A84D52-2B92-4249-8E26-3B0AD5EBDE86}"/>
    <cellStyle name="XFormula" xfId="74" xr:uid="{ABF80B1C-4729-4693-B0DE-66A61E16979C}"/>
  </cellStyles>
  <dxfs count="0"/>
  <tableStyles count="1" defaultTableStyle="TableStyleMedium2" defaultPivotStyle="PivotStyleLight16">
    <tableStyle name="Invisible" pivot="0" table="0" count="0" xr9:uid="{67E89AA9-BC45-4138-9C1F-BC86CAE9FF8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externalLinks/externalLink1.xml" Type="http://schemas.openxmlformats.org/officeDocument/2006/relationships/externalLink"/><Relationship Id="rId14" Target="externalLinks/externalLink2.xml" Type="http://schemas.openxmlformats.org/officeDocument/2006/relationships/externalLink"/><Relationship Id="rId15" Target="externalLinks/externalLink3.xml" Type="http://schemas.openxmlformats.org/officeDocument/2006/relationships/externalLink"/><Relationship Id="rId16" Target="externalLinks/externalLink4.xml" Type="http://schemas.openxmlformats.org/officeDocument/2006/relationships/externalLink"/><Relationship Id="rId17" Target="externalLinks/externalLink5.xml" Type="http://schemas.openxmlformats.org/officeDocument/2006/relationships/externalLink"/><Relationship Id="rId18" Target="externalLinks/externalLink6.xml" Type="http://schemas.openxmlformats.org/officeDocument/2006/relationships/externalLink"/><Relationship Id="rId19" Target="externalLinks/externalLink7.xml" Type="http://schemas.openxmlformats.org/officeDocument/2006/relationships/externalLink"/><Relationship Id="rId2" Target="worksheets/sheet2.xml" Type="http://schemas.openxmlformats.org/officeDocument/2006/relationships/worksheet"/><Relationship Id="rId20" Target="externalLinks/externalLink8.xml" Type="http://schemas.openxmlformats.org/officeDocument/2006/relationships/externalLink"/><Relationship Id="rId21" Target="externalLinks/externalLink9.xml" Type="http://schemas.openxmlformats.org/officeDocument/2006/relationships/externalLink"/><Relationship Id="rId22" Target="externalLinks/externalLink10.xml" Type="http://schemas.openxmlformats.org/officeDocument/2006/relationships/externalLink"/><Relationship Id="rId23" Target="externalLinks/externalLink11.xml" Type="http://schemas.openxmlformats.org/officeDocument/2006/relationships/externalLink"/><Relationship Id="rId24" Target="externalLinks/externalLink12.xml" Type="http://schemas.openxmlformats.org/officeDocument/2006/relationships/externalLink"/><Relationship Id="rId25" Target="externalLinks/externalLink13.xml" Type="http://schemas.openxmlformats.org/officeDocument/2006/relationships/externalLink"/><Relationship Id="rId26" Target="externalLinks/externalLink14.xml" Type="http://schemas.openxmlformats.org/officeDocument/2006/relationships/externalLink"/><Relationship Id="rId27" Target="theme/theme1.xml" Type="http://schemas.openxmlformats.org/officeDocument/2006/relationships/theme"/><Relationship Id="rId28" Target="styles.xml" Type="http://schemas.openxmlformats.org/officeDocument/2006/relationships/styles"/><Relationship Id="rId29" Target="sharedStrings.xml" Type="http://schemas.openxmlformats.org/officeDocument/2006/relationships/sharedStrings"/><Relationship Id="rId3" Target="worksheets/sheet3.xml" Type="http://schemas.openxmlformats.org/officeDocument/2006/relationships/worksheet"/><Relationship Id="rId30"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no"?><Relationships xmlns="http://schemas.openxmlformats.org/package/2006/relationships"><Relationship Id="rId1" Target="../media/image1.emf" Type="http://schemas.openxmlformats.org/officeDocument/2006/relationships/image"/></Relationships>
</file>

<file path=xl/drawings/_rels/drawing10.xml.rels><?xml version="1.0" encoding="UTF-8" standalone="no"?><Relationships xmlns="http://schemas.openxmlformats.org/package/2006/relationships"><Relationship Id="rId1" Target="../media/image1.emf" Type="http://schemas.openxmlformats.org/officeDocument/2006/relationships/image"/></Relationships>
</file>

<file path=xl/drawings/_rels/drawing11.xml.rels><?xml version="1.0" encoding="UTF-8" standalone="no"?><Relationships xmlns="http://schemas.openxmlformats.org/package/2006/relationships"><Relationship Id="rId1" Target="../media/image1.emf" Type="http://schemas.openxmlformats.org/officeDocument/2006/relationships/image"/></Relationships>
</file>

<file path=xl/drawings/_rels/drawing2.xml.rels><?xml version="1.0" encoding="UTF-8" standalone="no"?><Relationships xmlns="http://schemas.openxmlformats.org/package/2006/relationships"><Relationship Id="rId1" Target="../media/image1.emf" Type="http://schemas.openxmlformats.org/officeDocument/2006/relationships/image"/></Relationships>
</file>

<file path=xl/drawings/_rels/drawing3.xml.rels><?xml version="1.0" encoding="UTF-8" standalone="no"?><Relationships xmlns="http://schemas.openxmlformats.org/package/2006/relationships"><Relationship Id="rId1" Target="../media/image1.emf" Type="http://schemas.openxmlformats.org/officeDocument/2006/relationships/image"/></Relationships>
</file>

<file path=xl/drawings/_rels/drawing4.xml.rels><?xml version="1.0" encoding="UTF-8" standalone="no"?><Relationships xmlns="http://schemas.openxmlformats.org/package/2006/relationships"><Relationship Id="rId1" Target="../media/image1.emf" Type="http://schemas.openxmlformats.org/officeDocument/2006/relationships/image"/></Relationships>
</file>

<file path=xl/drawings/_rels/drawing5.xml.rels><?xml version="1.0" encoding="UTF-8" standalone="no"?><Relationships xmlns="http://schemas.openxmlformats.org/package/2006/relationships"><Relationship Id="rId1" Target="../media/image1.emf" Type="http://schemas.openxmlformats.org/officeDocument/2006/relationships/image"/></Relationships>
</file>

<file path=xl/drawings/_rels/drawing6.xml.rels><?xml version="1.0" encoding="UTF-8" standalone="no"?><Relationships xmlns="http://schemas.openxmlformats.org/package/2006/relationships"><Relationship Id="rId1" Target="../media/image1.emf" Type="http://schemas.openxmlformats.org/officeDocument/2006/relationships/image"/></Relationships>
</file>

<file path=xl/drawings/_rels/drawing7.xml.rels><?xml version="1.0" encoding="UTF-8" standalone="no"?><Relationships xmlns="http://schemas.openxmlformats.org/package/2006/relationships"><Relationship Id="rId1" Target="../media/image1.emf" Type="http://schemas.openxmlformats.org/officeDocument/2006/relationships/image"/></Relationships>
</file>

<file path=xl/drawings/_rels/drawing8.xml.rels><?xml version="1.0" encoding="UTF-8" standalone="no"?><Relationships xmlns="http://schemas.openxmlformats.org/package/2006/relationships"><Relationship Id="rId1" Target="../media/image1.emf" Type="http://schemas.openxmlformats.org/officeDocument/2006/relationships/image"/></Relationships>
</file>

<file path=xl/drawings/_rels/drawing9.xml.rels><?xml version="1.0" encoding="UTF-8" standalone="no"?><Relationships xmlns="http://schemas.openxmlformats.org/package/2006/relationships"><Relationship Id="rId1" Target="../media/image1.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7C1DCBDB-6B84-4DAC-AD7E-740FE2F89A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63500"/>
          <a:ext cx="17145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205273EA-2F3C-4420-9A6F-5F35505DB7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63500"/>
          <a:ext cx="17145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5D803CE4-C0A5-4BE4-BA81-05BB9AE489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63500"/>
          <a:ext cx="17145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943B9174-8645-4A36-BF90-D65D7C84B2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3275CC46-4316-4D21-8019-2AFF3286CD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54A8B133-B8F3-424C-AB67-9DC8085E12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A8F8E014-A054-4C24-949A-EC61B79F24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0E6C12E0-17AB-4207-810E-46F09CB6EA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42DC8F60-A5E5-474B-88C5-69C3E1B8A6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ABDF97A8-E433-4A54-A49B-D5D708A75D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63500"/>
          <a:ext cx="17145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222D9F0C-B09B-406F-8153-2D1002A2FD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63500"/>
          <a:ext cx="17145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6FD27808-1603-4121-9AF7-D492E64106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 y="63500"/>
          <a:ext cx="17145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3B369995-C28C-4EDE-B223-89EA0BFFDA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C6F34A52-0FD2-4DD1-BEC4-3FBFAEA074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808ADB78-AE8A-46E5-BBDB-60B41CC920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A72AB64A-135E-44D9-8E44-9D2AAFFF2A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C1FD2177-AB40-4340-B063-A59B738CAF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A4BE4BCF-DFEE-4A40-803C-E7F20FBF63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13665661-64A0-4DB9-A12E-EAC577B194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4D2533BC-F9E1-4166-8E33-36AF4AD664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137BAF53-D6F6-4A72-B8DC-7AAE6B3FAD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C9EC895B-9323-4FF0-8EDA-702C5A81C9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87DCE60D-12E5-412C-80A8-17FA682A96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02D93763-6B5C-461B-8FD9-E520A031D7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9C412643-1012-43D1-9806-10BEE57250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33A260A6-1C7E-45B7-9869-733EE742EB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596AAB77-90BE-4841-AB67-700615D1CA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01581D89-E1BB-4BBE-98F0-A3FD8DCA85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459F3342-7A03-41C4-974F-B9CF82DECC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E5E7E77A-C124-44CD-9D2C-E93AD865CA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47625</xdr:colOff>
      <xdr:row>0</xdr:row>
      <xdr:rowOff>66675</xdr:rowOff>
    </xdr:from>
    <xdr:to>
      <xdr:col>0</xdr:col>
      <xdr:colOff>1762125</xdr:colOff>
      <xdr:row>1</xdr:row>
      <xdr:rowOff>123825</xdr:rowOff>
    </xdr:to>
    <xdr:pic>
      <xdr:nvPicPr>
        <xdr:cNvPr id="2" name="Picture 7" descr="BlackRock-Logo-EPS [Converted]">
          <a:extLst>
            <a:ext uri="{FF2B5EF4-FFF2-40B4-BE49-F238E27FC236}">
              <a16:creationId xmlns:a16="http://schemas.microsoft.com/office/drawing/2014/main" id="{04FEF7A0-E0CA-4241-8402-89CE5C1B8A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3" name="Picture 7" descr="BlackRock-Logo-EPS [Converted]">
          <a:extLst>
            <a:ext uri="{FF2B5EF4-FFF2-40B4-BE49-F238E27FC236}">
              <a16:creationId xmlns:a16="http://schemas.microsoft.com/office/drawing/2014/main" id="{366288B0-C75F-49FE-879B-6978D8EE05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twoCellAnchor>
    <xdr:from>
      <xdr:col>0</xdr:col>
      <xdr:colOff>47625</xdr:colOff>
      <xdr:row>0</xdr:row>
      <xdr:rowOff>66675</xdr:rowOff>
    </xdr:from>
    <xdr:to>
      <xdr:col>0</xdr:col>
      <xdr:colOff>1762125</xdr:colOff>
      <xdr:row>1</xdr:row>
      <xdr:rowOff>123825</xdr:rowOff>
    </xdr:to>
    <xdr:pic>
      <xdr:nvPicPr>
        <xdr:cNvPr id="4" name="Picture 7" descr="BlackRock-Logo-EPS [Converted]">
          <a:extLst>
            <a:ext uri="{FF2B5EF4-FFF2-40B4-BE49-F238E27FC236}">
              <a16:creationId xmlns:a16="http://schemas.microsoft.com/office/drawing/2014/main" id="{0A9553D4-E4C4-4447-AC25-21B1590E11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 y="64770"/>
          <a:ext cx="1714500" cy="384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9C254F"/>
              </a:solidFill>
              <a:miter lim="800000"/>
              <a:headEnd/>
              <a:tailEnd/>
            </a14:hiddenLine>
          </a:ext>
        </a:extLst>
      </xdr:spPr>
    </xdr:pic>
    <xdr:clientData/>
  </xdr:twoCellAnchor>
</xdr:wsDr>
</file>

<file path=xl/externalLinks/_rels/externalLink1.xml.rels><?xml version="1.0" encoding="UTF-8" standalone="no"?><Relationships xmlns="http://schemas.openxmlformats.org/package/2006/relationships"><Relationship Id="rId1" Target="file:///C:/Documents%20and%20Settings/crothro/Local%20Settings/Temporary%20Internet%20Files/OLKF28/0109_MuniSummary.xls" TargetMode="External" Type="http://schemas.openxmlformats.org/officeDocument/2006/relationships/externalLinkPath"/></Relationships>
</file>

<file path=xl/externalLinks/_rels/externalLink10.xml.rels><?xml version="1.0" encoding="UTF-8" standalone="no"?><Relationships xmlns="http://schemas.openxmlformats.org/package/2006/relationships"><Relationship Id="rId1" Target="file:///H:/My%20Documents/CEF/3%20MONTHLY%20PROCESS/Blue%20Lists%20_%20Taxable%20and%20Muni/POG%20xls%20Muni%20Files%20_%20emailed%20to%20me/05-2025-Muni-Blue-List.xlsx" TargetMode="External" Type="http://schemas.openxmlformats.org/officeDocument/2006/relationships/externalLinkPath"/><Relationship Id="rId2" Target="file:///H:/My%20Documents/CEF/3%20MONTHLY%20PROCESS/Blue%20Lists%20_%20Taxable%20and%20Muni/POG%20xls%20Muni%20Files%20_%20emailed%20to%20me/05-2025-Muni-Blue-List.xlsx" TargetMode="External" Type="http://schemas.openxmlformats.org/officeDocument/2006/relationships/externalLinkPath"/></Relationships>
</file>

<file path=xl/externalLinks/_rels/externalLink11.xml.rels><?xml version="1.0" encoding="UTF-8" standalone="no"?><Relationships xmlns="http://schemas.openxmlformats.org/package/2006/relationships"><Relationship Id="rId1" Target="file:///C:/Users/jorodrig/AppData/Local/Microsoft/Windows/INetCache/Content.Outlook/SMBNMP33/04-2025-Muni-Blue-List.xlsx" TargetMode="External" Type="http://schemas.openxmlformats.org/officeDocument/2006/relationships/externalLinkPath"/><Relationship Id="rId2" Target="file:///C:/Users/jorodrig/AppData/Local/Microsoft/Windows/INetCache/Content.Outlook/SMBNMP33/04-2025-Muni-Blue-List.xlsx" TargetMode="External" Type="http://schemas.openxmlformats.org/officeDocument/2006/relationships/externalLinkPath"/></Relationships>
</file>

<file path=xl/externalLinks/_rels/externalLink12.xml.rels><?xml version="1.0" encoding="UTF-8" standalone="no"?><Relationships xmlns="http://schemas.openxmlformats.org/package/2006/relationships"><Relationship Id="rId1" Target="file:///C:/Users/jorodrig/AppData/Local/Microsoft/Windows/INetCache/Content.Outlook/SMBNMP33/03-2025-Muni-Blue-List.xlsx" TargetMode="External" Type="http://schemas.openxmlformats.org/officeDocument/2006/relationships/externalLinkPath"/><Relationship Id="rId2" Target="file:///C:/Users/jorodrig/AppData/Local/Microsoft/Windows/INetCache/Content.Outlook/SMBNMP33/03-2025-Muni-Blue-List.xlsx" TargetMode="External" Type="http://schemas.openxmlformats.org/officeDocument/2006/relationships/externalLinkPath"/></Relationships>
</file>

<file path=xl/externalLinks/_rels/externalLink13.xml.rels><?xml version="1.0" encoding="UTF-8" standalone="no"?><Relationships xmlns="http://schemas.openxmlformats.org/package/2006/relationships"><Relationship Id="rId1" Target="file:///H:/My%20Documents/CEF/3%20MONTHLY%20PROCESS/Blue%20Lists%20_%20Taxable%20and%20Muni/POG%20xls%20Muni%20Files%20_%20emailed%20to%20me/01-2025-Muni-Blue-List.xlsx" TargetMode="External" Type="http://schemas.openxmlformats.org/officeDocument/2006/relationships/externalLinkPath"/><Relationship Id="rId2" Target="file:///H:/My%20Documents/CEF/3%20MONTHLY%20PROCESS/Blue%20Lists%20_%20Taxable%20and%20Muni/POG%20xls%20Muni%20Files%20_%20emailed%20to%20me/01-2025-Muni-Blue-List.xlsx" TargetMode="External" Type="http://schemas.openxmlformats.org/officeDocument/2006/relationships/externalLinkPath"/></Relationships>
</file>

<file path=xl/externalLinks/_rels/externalLink14.xml.rels><?xml version="1.0" encoding="UTF-8" standalone="no"?><Relationships xmlns="http://schemas.openxmlformats.org/package/2006/relationships"><Relationship Id="rId1" Target="file:///C:/Users/jorodrig/AppData/Local/Microsoft/Windows/INetCache/Content.Outlook/SMBNMP33/12-2024-Muni-Blue-List.xlsx" TargetMode="External" Type="http://schemas.openxmlformats.org/officeDocument/2006/relationships/externalLinkPath"/><Relationship Id="rId2" Target="file:///C:/Users/jorodrig/AppData/Local/Microsoft/Windows/INetCache/Content.Outlook/SMBNMP33/12-2024-Muni-Blue-List.xlsx" TargetMode="External" Type="http://schemas.openxmlformats.org/officeDocument/2006/relationships/externalLinkPath"/></Relationships>
</file>

<file path=xl/externalLinks/_rels/externalLink2.xml.rels><?xml version="1.0" encoding="UTF-8" standalone="no"?><Relationships xmlns="http://schemas.openxmlformats.org/package/2006/relationships"><Relationship Id="rId1" Target="file:///C:/Documents%20and%20Settings/crothro/Local%20Settings/Temporary%20Internet%20Files/OLKF28/0107_MuniSummary_Legacy%20MLIM.xls" TargetMode="External" Type="http://schemas.openxmlformats.org/officeDocument/2006/relationships/externalLinkPath"/></Relationships>
</file>

<file path=xl/externalLinks/_rels/externalLink3.xml.rels><?xml version="1.0" encoding="UTF-8" standalone="no"?><Relationships xmlns="http://schemas.openxmlformats.org/package/2006/relationships"><Relationship Id="rId1" Target="file:///C:/Documents%20and%20Settings/crothro/Local%20Settings/Temporary%20Internet%20Files/OLKF28/0907_MuniSummary_SSNJ.xls" TargetMode="External" Type="http://schemas.openxmlformats.org/officeDocument/2006/relationships/externalLinkPath"/></Relationships>
</file>

<file path=xl/externalLinks/_rels/externalLink4.xml.rels><?xml version="1.0" encoding="UTF-8" standalone="no"?><Relationships xmlns="http://schemas.openxmlformats.org/package/2006/relationships"><Relationship Id="rId1" Target="file:///C:/Documents%20and%20Settings/crothro/Local%20Settings/Temporary%20Internet%20Files/OLKF28/0108_MuniSummary_SSNJ.xls" TargetMode="External" Type="http://schemas.openxmlformats.org/officeDocument/2006/relationships/externalLinkPath"/></Relationships>
</file>

<file path=xl/externalLinks/_rels/externalLink5.xml.rels><?xml version="1.0" encoding="UTF-8" standalone="no"?><Relationships xmlns="http://schemas.openxmlformats.org/package/2006/relationships"><Relationship Id="rId1" Target="file:///C:/Documents%20and%20Settings/crothro/Local%20Settings/Temporary%20Internet%20Files/OLKF28/0508_MuniSummary.xls" TargetMode="External" Type="http://schemas.openxmlformats.org/officeDocument/2006/relationships/externalLinkPath"/></Relationships>
</file>

<file path=xl/externalLinks/_rels/externalLink6.xml.rels><?xml version="1.0" encoding="UTF-8" standalone="no"?><Relationships xmlns="http://schemas.openxmlformats.org/package/2006/relationships"><Relationship Id="rId1" Target="file:///C:/Users/jorodrig/AppData/Local/Microsoft/Windows/INetCache/Content.Outlook/KND9DTTA/09-2025-Muni-Blue-List.xlsx" TargetMode="External" Type="http://schemas.openxmlformats.org/officeDocument/2006/relationships/externalLinkPath"/><Relationship Id="rId2" Target="file:///C:/Users/jorodrig/AppData/Local/Microsoft/Windows/INetCache/Content.Outlook/KND9DTTA/09-2025-Muni-Blue-List.xlsx" TargetMode="External" Type="http://schemas.openxmlformats.org/officeDocument/2006/relationships/externalLinkPath"/></Relationships>
</file>

<file path=xl/externalLinks/_rels/externalLink7.xml.rels><?xml version="1.0" encoding="UTF-8" standalone="no"?><Relationships xmlns="http://schemas.openxmlformats.org/package/2006/relationships"><Relationship Id="rId1" Target="file:///C:/Users/jorodrig/AppData/Local/Microsoft/Windows/INetCache/Content.Outlook/SMBNMP33/08-2025-Muni-Blue-List.xlsx" TargetMode="External" Type="http://schemas.openxmlformats.org/officeDocument/2006/relationships/externalLinkPath"/><Relationship Id="rId2" Target="file:///C:/Users/jorodrig/AppData/Local/Microsoft/Windows/INetCache/Content.Outlook/SMBNMP33/08-2025-Muni-Blue-List.xlsx" TargetMode="External" Type="http://schemas.openxmlformats.org/officeDocument/2006/relationships/externalLinkPath"/></Relationships>
</file>

<file path=xl/externalLinks/_rels/externalLink8.xml.rels><?xml version="1.0" encoding="UTF-8" standalone="no"?><Relationships xmlns="http://schemas.openxmlformats.org/package/2006/relationships"><Relationship Id="rId1" Target="file:///H:/My%20Documents/CEF/3%20MONTHLY%20PROCESS/Blue%20Lists%20_%20Taxable%20and%20Muni/POG%20xls%20Muni%20Files%20_%20emailed%20to%20me/07-2025-Muni-Blue-List.xlsx" TargetMode="External" Type="http://schemas.openxmlformats.org/officeDocument/2006/relationships/externalLinkPath"/><Relationship Id="rId2" Target="file:///H:/My%20Documents/CEF/3%20MONTHLY%20PROCESS/Blue%20Lists%20_%20Taxable%20and%20Muni/POG%20xls%20Muni%20Files%20_%20emailed%20to%20me/07-2025-Muni-Blue-List.xlsx" TargetMode="External" Type="http://schemas.openxmlformats.org/officeDocument/2006/relationships/externalLinkPath"/></Relationships>
</file>

<file path=xl/externalLinks/_rels/externalLink9.xml.rels><?xml version="1.0" encoding="UTF-8" standalone="no"?><Relationships xmlns="http://schemas.openxmlformats.org/package/2006/relationships"><Relationship Id="rId1" Target="file:///C:/Users/jorodrig/AppData/Local/Microsoft/Windows/INetCache/Content.Outlook/SMBNMP33/06-2025-Muni-Blue-List.xlsx" TargetMode="External" Type="http://schemas.openxmlformats.org/officeDocument/2006/relationships/externalLinkPath"/><Relationship Id="rId2" Target="file:///C:/Users/jorodrig/AppData/Local/Microsoft/Windows/INetCache/Content.Outlook/SMBNMP33/06-2025-Muni-Blue-List.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mps"/>
      <sheetName val="Blue Sheet"/>
      <sheetName val="Month to Month"/>
      <sheetName val="Instruction and Definitions"/>
      <sheetName val="PIT_History"/>
      <sheetName val="Prices"/>
      <sheetName val="Ex_Div"/>
      <sheetName val="TOBS"/>
      <sheetName val="January2009"/>
      <sheetName val="Point_In_Time"/>
      <sheetName val="Offline Entries"/>
      <sheetName val="Input"/>
      <sheetName val="Fund List"/>
      <sheetName val="Preferred Payments"/>
      <sheetName val="Common Dividend"/>
      <sheetName val="Net Income"/>
      <sheetName val="516"/>
      <sheetName val="Prior_UNII"/>
      <sheetName val="Retained Target"/>
      <sheetName val="Monthly Per Share"/>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row r="14">
          <cell r="A14" t="str">
            <v>Inception to Date Excess:/&lt;Shortfall&gt;</v>
          </cell>
        </row>
        <row r="15">
          <cell r="A15" t="str">
            <v>UNREALIZED APPREC/DEPREC - SECURITY</v>
          </cell>
        </row>
        <row r="16">
          <cell r="A16" t="str">
            <v>UNREALIZED Derivatives (Interest Rate Swaps) (Futures)</v>
          </cell>
        </row>
        <row r="17">
          <cell r="A17" t="str">
            <v>UNREALIZED APPREC/DEPREC - SECURITY: SHORT TERM</v>
          </cell>
        </row>
        <row r="18">
          <cell r="A18" t="str">
            <v>TOTAL ID. REALIZED GAIN/LOSS (CLCF + Current Period Realized)</v>
          </cell>
        </row>
        <row r="59">
          <cell r="A59" t="str">
            <v>3 Month Average Excess</v>
          </cell>
        </row>
        <row r="60">
          <cell r="A60" t="str">
            <v>3 Month Prior Average Excess</v>
          </cell>
        </row>
        <row r="61">
          <cell r="A61" t="str">
            <v>6 Month Average Excess</v>
          </cell>
        </row>
        <row r="86">
          <cell r="A86" t="str">
            <v>Current Weighted Average</v>
          </cell>
        </row>
        <row r="87">
          <cell r="A87" t="str">
            <v>Previous Weighted Average</v>
          </cell>
        </row>
        <row r="127">
          <cell r="A127" t="str">
            <v>Current Month in Time Monthly Income</v>
          </cell>
        </row>
        <row r="142">
          <cell r="A142" t="str">
            <v>Current Month Expense</v>
          </cell>
        </row>
      </sheetData>
      <sheetData sheetId="13"/>
      <sheetData sheetId="14"/>
      <sheetData sheetId="15" refreshError="1"/>
      <sheetData sheetId="16"/>
      <sheetData sheetId="17"/>
      <sheetData sheetId="18"/>
      <sheetData sheetId="19"/>
      <sheetData sheetId="2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1">
          <cell r="B1"/>
          <cell r="F1"/>
        </row>
        <row r="2">
          <cell r="B2"/>
          <cell r="F2"/>
        </row>
        <row r="3">
          <cell r="B3"/>
          <cell r="F3"/>
        </row>
        <row r="4">
          <cell r="B4"/>
          <cell r="F4" t="str">
            <v>Distribution</v>
          </cell>
        </row>
        <row r="5">
          <cell r="B5"/>
          <cell r="F5" t="str">
            <v>Coverage</v>
          </cell>
        </row>
        <row r="6">
          <cell r="B6" t="str">
            <v>Ticker</v>
          </cell>
          <cell r="F6" t="str">
            <v>Ratio4</v>
          </cell>
        </row>
        <row r="7">
          <cell r="B7"/>
          <cell r="F7"/>
        </row>
        <row r="8">
          <cell r="B8" t="str">
            <v>MUA</v>
          </cell>
          <cell r="F8">
            <v>0.80534538107237763</v>
          </cell>
        </row>
        <row r="9">
          <cell r="B9" t="str">
            <v>MHD</v>
          </cell>
          <cell r="F9">
            <v>0.74659611466268794</v>
          </cell>
        </row>
        <row r="10">
          <cell r="B10" t="str">
            <v>MUE</v>
          </cell>
          <cell r="F10">
            <v>0.73165636917850618</v>
          </cell>
        </row>
        <row r="11">
          <cell r="B11" t="str">
            <v>MVF</v>
          </cell>
          <cell r="F11">
            <v>0.75122968034853133</v>
          </cell>
        </row>
        <row r="12">
          <cell r="B12" t="str">
            <v>MVT</v>
          </cell>
          <cell r="F12">
            <v>0.75917922918881464</v>
          </cell>
        </row>
        <row r="13">
          <cell r="B13" t="str">
            <v>MYD</v>
          </cell>
          <cell r="F13">
            <v>0.77386800808148559</v>
          </cell>
        </row>
        <row r="14">
          <cell r="B14" t="str">
            <v>MYI</v>
          </cell>
          <cell r="F14">
            <v>0.75356070538480002</v>
          </cell>
        </row>
        <row r="15">
          <cell r="B15" t="str">
            <v>MQY</v>
          </cell>
          <cell r="F15">
            <v>0.75358678943354818</v>
          </cell>
        </row>
        <row r="16">
          <cell r="B16" t="str">
            <v>MQT</v>
          </cell>
          <cell r="F16">
            <v>0.76507670379561177</v>
          </cell>
        </row>
        <row r="17">
          <cell r="B17" t="str">
            <v>BTA</v>
          </cell>
          <cell r="F17">
            <v>0.79859817148876699</v>
          </cell>
        </row>
        <row r="18">
          <cell r="B18" t="str">
            <v>BYM</v>
          </cell>
          <cell r="F18">
            <v>0.77635653731709264</v>
          </cell>
        </row>
        <row r="19">
          <cell r="B19" t="str">
            <v>BLE</v>
          </cell>
          <cell r="F19">
            <v>0.73667352195815283</v>
          </cell>
        </row>
        <row r="20">
          <cell r="B20" t="str">
            <v>BFK</v>
          </cell>
          <cell r="F20">
            <v>0.78692946834364486</v>
          </cell>
        </row>
        <row r="21">
          <cell r="B21" t="str">
            <v>BKN</v>
          </cell>
          <cell r="F21">
            <v>0.76704121389609781</v>
          </cell>
        </row>
        <row r="22">
          <cell r="B22"/>
          <cell r="F22"/>
        </row>
        <row r="23">
          <cell r="B23" t="str">
            <v>MUC</v>
          </cell>
          <cell r="F23">
            <v>0.74464606626540208</v>
          </cell>
        </row>
        <row r="24">
          <cell r="B24" t="str">
            <v>BFZ</v>
          </cell>
          <cell r="F24">
            <v>0.64679401732714337</v>
          </cell>
        </row>
        <row r="25">
          <cell r="B25"/>
          <cell r="F25"/>
        </row>
        <row r="26">
          <cell r="B26" t="str">
            <v>MIY</v>
          </cell>
          <cell r="F26">
            <v>0.72009651789563667</v>
          </cell>
        </row>
        <row r="27">
          <cell r="B27"/>
          <cell r="F27"/>
        </row>
        <row r="28">
          <cell r="B28" t="str">
            <v>MUJ</v>
          </cell>
          <cell r="F28">
            <v>0.73155342260065126</v>
          </cell>
        </row>
        <row r="29">
          <cell r="B29"/>
          <cell r="F29"/>
        </row>
        <row r="30">
          <cell r="B30" t="str">
            <v>MHN</v>
          </cell>
          <cell r="F30">
            <v>0.71320347591217381</v>
          </cell>
        </row>
        <row r="31">
          <cell r="B31" t="str">
            <v>MYN</v>
          </cell>
          <cell r="F31">
            <v>0.70633986706776619</v>
          </cell>
        </row>
        <row r="32">
          <cell r="B32" t="str">
            <v>BNY</v>
          </cell>
          <cell r="F32">
            <v>0.70191635233044636</v>
          </cell>
        </row>
        <row r="33">
          <cell r="B33"/>
          <cell r="F33"/>
        </row>
        <row r="34">
          <cell r="B34" t="str">
            <v>MPA</v>
          </cell>
          <cell r="F34">
            <v>0.58532098616100925</v>
          </cell>
        </row>
        <row r="35">
          <cell r="B35"/>
          <cell r="F35"/>
        </row>
        <row r="36">
          <cell r="B36" t="str">
            <v>BHV</v>
          </cell>
          <cell r="F36">
            <v>0.6359979604338728</v>
          </cell>
        </row>
        <row r="37">
          <cell r="B37"/>
          <cell r="F37"/>
        </row>
        <row r="38">
          <cell r="B38" t="str">
            <v>BTT</v>
          </cell>
          <cell r="F38">
            <v>1.0841336349122543</v>
          </cell>
        </row>
        <row r="39">
          <cell r="B39" t="str">
            <v>BMN</v>
          </cell>
          <cell r="F39">
            <v>1.0339522459492534</v>
          </cell>
        </row>
        <row r="40">
          <cell r="B40"/>
          <cell r="F40"/>
        </row>
        <row r="41">
          <cell r="B41" t="str">
            <v>BBN</v>
          </cell>
          <cell r="F41">
            <v>0.86999770460004799</v>
          </cell>
        </row>
        <row r="42">
          <cell r="B42"/>
        </row>
        <row r="43">
          <cell r="B43"/>
        </row>
        <row r="44">
          <cell r="B44"/>
        </row>
        <row r="45">
          <cell r="B45"/>
        </row>
        <row r="46">
          <cell r="B46"/>
        </row>
        <row r="47">
          <cell r="B47"/>
        </row>
        <row r="48">
          <cell r="B48"/>
        </row>
        <row r="49">
          <cell r="B49"/>
        </row>
        <row r="50">
          <cell r="B50"/>
        </row>
        <row r="51">
          <cell r="B51"/>
        </row>
        <row r="52">
          <cell r="B52"/>
        </row>
        <row r="53">
          <cell r="B53"/>
        </row>
        <row r="54">
          <cell r="B54"/>
        </row>
        <row r="55">
          <cell r="B55"/>
        </row>
        <row r="56">
          <cell r="B56"/>
        </row>
        <row r="57">
          <cell r="B57"/>
        </row>
        <row r="58">
          <cell r="B58"/>
        </row>
        <row r="59">
          <cell r="B59"/>
        </row>
        <row r="60">
          <cell r="B60"/>
        </row>
        <row r="61">
          <cell r="B61"/>
        </row>
        <row r="62">
          <cell r="B62"/>
        </row>
        <row r="63">
          <cell r="B63"/>
        </row>
        <row r="64">
          <cell r="B64"/>
        </row>
        <row r="65">
          <cell r="B65"/>
        </row>
        <row r="66">
          <cell r="B66"/>
        </row>
        <row r="67">
          <cell r="B67"/>
        </row>
        <row r="68">
          <cell r="B68"/>
        </row>
        <row r="69">
          <cell r="B69"/>
        </row>
        <row r="70">
          <cell r="B70"/>
        </row>
        <row r="71">
          <cell r="B71"/>
        </row>
        <row r="72">
          <cell r="B72"/>
        </row>
        <row r="73">
          <cell r="B73"/>
        </row>
        <row r="74">
          <cell r="B74"/>
        </row>
        <row r="75">
          <cell r="B75"/>
        </row>
        <row r="76">
          <cell r="B76"/>
        </row>
        <row r="77">
          <cell r="B77"/>
        </row>
        <row r="78">
          <cell r="B78"/>
        </row>
        <row r="79">
          <cell r="B79"/>
        </row>
        <row r="80">
          <cell r="B80"/>
        </row>
        <row r="81">
          <cell r="B81"/>
        </row>
        <row r="82">
          <cell r="B82"/>
        </row>
        <row r="83">
          <cell r="B83"/>
        </row>
        <row r="84">
          <cell r="B84"/>
        </row>
        <row r="85">
          <cell r="B85"/>
        </row>
        <row r="86">
          <cell r="B86"/>
        </row>
        <row r="87">
          <cell r="B87"/>
        </row>
        <row r="88">
          <cell r="B88"/>
        </row>
        <row r="89">
          <cell r="B89"/>
        </row>
        <row r="90">
          <cell r="B90"/>
        </row>
        <row r="91">
          <cell r="B91"/>
        </row>
        <row r="92">
          <cell r="B92"/>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4">
          <cell r="F4" t="str">
            <v>Distribution</v>
          </cell>
        </row>
        <row r="5">
          <cell r="F5" t="str">
            <v>Coverage</v>
          </cell>
        </row>
        <row r="6">
          <cell r="B6" t="str">
            <v>Ticker</v>
          </cell>
          <cell r="F6" t="str">
            <v>Ratio4</v>
          </cell>
        </row>
        <row r="8">
          <cell r="B8" t="str">
            <v>MUA</v>
          </cell>
          <cell r="F8">
            <v>0.82001476799487427</v>
          </cell>
        </row>
        <row r="9">
          <cell r="B9" t="str">
            <v>MHD</v>
          </cell>
          <cell r="F9">
            <v>0.8163555915856221</v>
          </cell>
        </row>
        <row r="10">
          <cell r="B10" t="str">
            <v>MUE</v>
          </cell>
          <cell r="F10">
            <v>0.75721644666069432</v>
          </cell>
        </row>
        <row r="11">
          <cell r="B11" t="str">
            <v>MVF</v>
          </cell>
          <cell r="F11">
            <v>0.79288270479070899</v>
          </cell>
        </row>
        <row r="12">
          <cell r="B12" t="str">
            <v>MVT</v>
          </cell>
          <cell r="F12">
            <v>0.7844025380314732</v>
          </cell>
        </row>
        <row r="13">
          <cell r="B13" t="str">
            <v>MYD</v>
          </cell>
          <cell r="F13">
            <v>0.80417785324305591</v>
          </cell>
        </row>
        <row r="14">
          <cell r="B14" t="str">
            <v>MYI</v>
          </cell>
          <cell r="F14">
            <v>0.78256303670184513</v>
          </cell>
        </row>
        <row r="15">
          <cell r="B15" t="str">
            <v>MQY</v>
          </cell>
          <cell r="F15">
            <v>0.78988857090006581</v>
          </cell>
        </row>
        <row r="16">
          <cell r="B16" t="str">
            <v>MQT</v>
          </cell>
          <cell r="F16">
            <v>0.83364543295007287</v>
          </cell>
        </row>
        <row r="17">
          <cell r="B17" t="str">
            <v>BTA</v>
          </cell>
          <cell r="F17">
            <v>0.82430942373864524</v>
          </cell>
        </row>
        <row r="18">
          <cell r="B18" t="str">
            <v>BYM</v>
          </cell>
          <cell r="F18">
            <v>0.79940170897900598</v>
          </cell>
        </row>
        <row r="19">
          <cell r="B19" t="str">
            <v>BLE</v>
          </cell>
          <cell r="F19">
            <v>0.75942625075242165</v>
          </cell>
        </row>
        <row r="20">
          <cell r="B20" t="str">
            <v>BFK</v>
          </cell>
          <cell r="F20">
            <v>0.82144017974817274</v>
          </cell>
        </row>
        <row r="21">
          <cell r="B21" t="str">
            <v>BKN</v>
          </cell>
          <cell r="F21">
            <v>0.84574870249475476</v>
          </cell>
        </row>
        <row r="23">
          <cell r="B23" t="str">
            <v>MUC</v>
          </cell>
          <cell r="F23">
            <v>0.75901149385609956</v>
          </cell>
        </row>
        <row r="24">
          <cell r="B24" t="str">
            <v>BFZ</v>
          </cell>
          <cell r="F24">
            <v>0.67134340598116071</v>
          </cell>
        </row>
        <row r="26">
          <cell r="B26" t="str">
            <v>MIY</v>
          </cell>
          <cell r="F26">
            <v>0.75455749083174628</v>
          </cell>
        </row>
        <row r="28">
          <cell r="B28" t="str">
            <v>MUJ</v>
          </cell>
          <cell r="F28">
            <v>0.76448904916937477</v>
          </cell>
        </row>
        <row r="30">
          <cell r="B30" t="str">
            <v>MHN</v>
          </cell>
          <cell r="F30">
            <v>0.75657558722250029</v>
          </cell>
        </row>
        <row r="31">
          <cell r="B31" t="str">
            <v>MYN</v>
          </cell>
          <cell r="F31">
            <v>0.73816043636798734</v>
          </cell>
        </row>
        <row r="32">
          <cell r="B32" t="str">
            <v>BNY</v>
          </cell>
          <cell r="F32">
            <v>0.74645599385578643</v>
          </cell>
        </row>
        <row r="34">
          <cell r="B34" t="str">
            <v>MPA</v>
          </cell>
          <cell r="F34">
            <v>0.60811205892494002</v>
          </cell>
        </row>
        <row r="36">
          <cell r="B36" t="str">
            <v>BHV</v>
          </cell>
          <cell r="F36">
            <v>0.66605882970378771</v>
          </cell>
        </row>
        <row r="38">
          <cell r="B38" t="str">
            <v>BTT</v>
          </cell>
          <cell r="F38">
            <v>1.1324516706220302</v>
          </cell>
        </row>
        <row r="39">
          <cell r="B39" t="str">
            <v>BMN</v>
          </cell>
          <cell r="F39">
            <v>1.0261036948210607</v>
          </cell>
        </row>
        <row r="41">
          <cell r="B41" t="str">
            <v>BBN</v>
          </cell>
          <cell r="F41">
            <v>0.86209856835285337</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4">
          <cell r="F4" t="str">
            <v>Distribution</v>
          </cell>
        </row>
        <row r="5">
          <cell r="F5" t="str">
            <v>Coverage</v>
          </cell>
        </row>
        <row r="6">
          <cell r="B6" t="str">
            <v>Ticker</v>
          </cell>
          <cell r="F6" t="str">
            <v>Ratio4</v>
          </cell>
        </row>
        <row r="8">
          <cell r="B8" t="str">
            <v>MUA</v>
          </cell>
          <cell r="F8">
            <v>0.79223172099753203</v>
          </cell>
        </row>
        <row r="9">
          <cell r="B9" t="str">
            <v>MHD</v>
          </cell>
          <cell r="F9">
            <v>0.81182190967210954</v>
          </cell>
        </row>
        <row r="10">
          <cell r="B10" t="str">
            <v>MUE</v>
          </cell>
          <cell r="F10">
            <v>0.72782008373849194</v>
          </cell>
        </row>
        <row r="11">
          <cell r="B11" t="str">
            <v>MVF</v>
          </cell>
          <cell r="F11">
            <v>0.77509080855477575</v>
          </cell>
        </row>
        <row r="12">
          <cell r="B12" t="str">
            <v>MVT</v>
          </cell>
          <cell r="F12">
            <v>0.76112532624602225</v>
          </cell>
        </row>
        <row r="13">
          <cell r="B13" t="str">
            <v>MYD</v>
          </cell>
          <cell r="F13">
            <v>0.78231889535706278</v>
          </cell>
        </row>
        <row r="14">
          <cell r="B14" t="str">
            <v>MYI</v>
          </cell>
          <cell r="F14">
            <v>0.76693844748130602</v>
          </cell>
        </row>
        <row r="15">
          <cell r="B15" t="str">
            <v>MQY</v>
          </cell>
          <cell r="F15">
            <v>0.7793202104952166</v>
          </cell>
        </row>
        <row r="16">
          <cell r="B16" t="str">
            <v>MQT</v>
          </cell>
          <cell r="F16">
            <v>0.82072011684696067</v>
          </cell>
        </row>
        <row r="17">
          <cell r="B17" t="str">
            <v>BTA</v>
          </cell>
          <cell r="F17">
            <v>0.78600613908586103</v>
          </cell>
        </row>
        <row r="18">
          <cell r="B18" t="str">
            <v>BYM</v>
          </cell>
          <cell r="F18">
            <v>0.78116618216852385</v>
          </cell>
        </row>
        <row r="19">
          <cell r="B19" t="str">
            <v>BLE</v>
          </cell>
          <cell r="F19">
            <v>0.7372343434348575</v>
          </cell>
        </row>
        <row r="20">
          <cell r="B20" t="str">
            <v>BFK</v>
          </cell>
          <cell r="F20">
            <v>0.80420978379163799</v>
          </cell>
        </row>
        <row r="21">
          <cell r="B21" t="str">
            <v>BKN</v>
          </cell>
          <cell r="F21">
            <v>0.83895229653889347</v>
          </cell>
        </row>
        <row r="23">
          <cell r="B23" t="str">
            <v>MUC</v>
          </cell>
          <cell r="F23">
            <v>0.74796730231646891</v>
          </cell>
        </row>
        <row r="24">
          <cell r="B24" t="str">
            <v>BFZ</v>
          </cell>
          <cell r="F24">
            <v>0.65559065782808057</v>
          </cell>
        </row>
        <row r="26">
          <cell r="B26" t="str">
            <v>MIY</v>
          </cell>
          <cell r="F26">
            <v>0.74385515192510587</v>
          </cell>
        </row>
        <row r="28">
          <cell r="B28" t="str">
            <v>MUJ</v>
          </cell>
          <cell r="F28">
            <v>0.75562407796748032</v>
          </cell>
        </row>
        <row r="30">
          <cell r="B30" t="str">
            <v>MHN</v>
          </cell>
          <cell r="F30">
            <v>0.74274681521045149</v>
          </cell>
        </row>
        <row r="31">
          <cell r="B31" t="str">
            <v>MYN</v>
          </cell>
          <cell r="F31">
            <v>0.72497922037221896</v>
          </cell>
        </row>
        <row r="32">
          <cell r="B32" t="str">
            <v>BNY</v>
          </cell>
          <cell r="F32">
            <v>0.73363488184523773</v>
          </cell>
        </row>
        <row r="34">
          <cell r="B34" t="str">
            <v>MPA</v>
          </cell>
          <cell r="F34">
            <v>0.59788005045012427</v>
          </cell>
        </row>
        <row r="36">
          <cell r="B36" t="str">
            <v>BHV</v>
          </cell>
          <cell r="F36">
            <v>0.65611935684220424</v>
          </cell>
        </row>
        <row r="38">
          <cell r="B38" t="str">
            <v>BTT</v>
          </cell>
          <cell r="F38">
            <v>1.1246379053969253</v>
          </cell>
        </row>
        <row r="39">
          <cell r="B39" t="str">
            <v>BMN</v>
          </cell>
          <cell r="F39">
            <v>0.98146788797707452</v>
          </cell>
        </row>
        <row r="41">
          <cell r="B41" t="str">
            <v>BBN</v>
          </cell>
          <cell r="F41">
            <v>0.86080340554615331</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1">
          <cell r="B1"/>
          <cell r="F1"/>
        </row>
        <row r="2">
          <cell r="B2"/>
          <cell r="F2"/>
        </row>
        <row r="3">
          <cell r="B3"/>
          <cell r="F3"/>
        </row>
        <row r="4">
          <cell r="B4"/>
          <cell r="F4" t="str">
            <v>Distribution</v>
          </cell>
        </row>
        <row r="5">
          <cell r="B5"/>
          <cell r="F5" t="str">
            <v>Coverage</v>
          </cell>
        </row>
        <row r="6">
          <cell r="B6" t="str">
            <v>Ticker</v>
          </cell>
          <cell r="F6" t="str">
            <v>Ratio4</v>
          </cell>
        </row>
        <row r="7">
          <cell r="B7"/>
          <cell r="F7"/>
        </row>
        <row r="8">
          <cell r="B8" t="str">
            <v>MUI</v>
          </cell>
          <cell r="F8">
            <v>0.92020693424118039</v>
          </cell>
        </row>
        <row r="9">
          <cell r="B9" t="str">
            <v>MUA</v>
          </cell>
          <cell r="F9">
            <v>0.74792907445113743</v>
          </cell>
        </row>
        <row r="10">
          <cell r="B10" t="str">
            <v>MHD</v>
          </cell>
          <cell r="F10">
            <v>0.75496092689375127</v>
          </cell>
        </row>
        <row r="11">
          <cell r="B11" t="str">
            <v>MUE</v>
          </cell>
          <cell r="F11">
            <v>0.70732066729878429</v>
          </cell>
        </row>
        <row r="12">
          <cell r="B12" t="str">
            <v>MVF</v>
          </cell>
          <cell r="F12">
            <v>0.74497943340839556</v>
          </cell>
        </row>
        <row r="13">
          <cell r="B13" t="str">
            <v>MVT</v>
          </cell>
          <cell r="F13">
            <v>0.72972120139268504</v>
          </cell>
        </row>
        <row r="14">
          <cell r="B14" t="str">
            <v>MYD</v>
          </cell>
          <cell r="F14">
            <v>0.72800390678290738</v>
          </cell>
        </row>
        <row r="15">
          <cell r="B15" t="str">
            <v>MYI</v>
          </cell>
          <cell r="F15">
            <v>0.73032045605531493</v>
          </cell>
        </row>
        <row r="16">
          <cell r="B16" t="str">
            <v>MQY</v>
          </cell>
          <cell r="F16">
            <v>0.73155805798522788</v>
          </cell>
        </row>
        <row r="17">
          <cell r="B17" t="str">
            <v>MQT</v>
          </cell>
          <cell r="F17">
            <v>0.76429821475744575</v>
          </cell>
        </row>
        <row r="18">
          <cell r="B18" t="str">
            <v>BTA</v>
          </cell>
          <cell r="F18">
            <v>0.72268722465613922</v>
          </cell>
        </row>
        <row r="19">
          <cell r="B19" t="str">
            <v>BYM</v>
          </cell>
          <cell r="F19">
            <v>0.75078712645566958</v>
          </cell>
        </row>
        <row r="20">
          <cell r="B20" t="str">
            <v>BLE</v>
          </cell>
          <cell r="F20">
            <v>0.69497333667563088</v>
          </cell>
        </row>
        <row r="21">
          <cell r="B21" t="str">
            <v>BFK</v>
          </cell>
          <cell r="F21">
            <v>0.76645933339407868</v>
          </cell>
        </row>
        <row r="22">
          <cell r="B22" t="str">
            <v>BKN</v>
          </cell>
          <cell r="F22">
            <v>0.77909352872586435</v>
          </cell>
        </row>
        <row r="23">
          <cell r="B23"/>
          <cell r="F23"/>
        </row>
        <row r="24">
          <cell r="B24" t="str">
            <v>MUC</v>
          </cell>
          <cell r="F24">
            <v>0.71233836030867614</v>
          </cell>
        </row>
        <row r="25">
          <cell r="B25" t="str">
            <v>BFZ</v>
          </cell>
          <cell r="F25">
            <v>0.62675274330178954</v>
          </cell>
        </row>
        <row r="26">
          <cell r="B26"/>
          <cell r="F26"/>
        </row>
        <row r="27">
          <cell r="B27" t="str">
            <v>MIY</v>
          </cell>
          <cell r="F27">
            <v>0.67882761427848559</v>
          </cell>
        </row>
        <row r="28">
          <cell r="B28"/>
          <cell r="F28"/>
        </row>
        <row r="29">
          <cell r="B29" t="str">
            <v>MUJ</v>
          </cell>
          <cell r="F29">
            <v>0.69970671107910776</v>
          </cell>
        </row>
        <row r="30">
          <cell r="B30"/>
          <cell r="F30"/>
        </row>
        <row r="31">
          <cell r="B31" t="str">
            <v>MHN</v>
          </cell>
          <cell r="F31">
            <v>0.66964450220378546</v>
          </cell>
        </row>
        <row r="32">
          <cell r="B32" t="str">
            <v>MYN</v>
          </cell>
          <cell r="F32">
            <v>0.66819516798826084</v>
          </cell>
        </row>
        <row r="33">
          <cell r="B33" t="str">
            <v>BNY</v>
          </cell>
          <cell r="F33">
            <v>0.66677214058197321</v>
          </cell>
        </row>
        <row r="34">
          <cell r="B34"/>
          <cell r="F34"/>
        </row>
        <row r="35">
          <cell r="B35" t="str">
            <v>MPA</v>
          </cell>
          <cell r="F35">
            <v>0.55344115872988087</v>
          </cell>
        </row>
        <row r="36">
          <cell r="B36"/>
          <cell r="F36"/>
        </row>
        <row r="37">
          <cell r="B37" t="str">
            <v>BHV</v>
          </cell>
          <cell r="F37">
            <v>0.57427635709154301</v>
          </cell>
        </row>
        <row r="38">
          <cell r="B38"/>
          <cell r="F38"/>
        </row>
        <row r="39">
          <cell r="B39" t="str">
            <v>BTT</v>
          </cell>
          <cell r="F39">
            <v>1.0559465173760354</v>
          </cell>
        </row>
        <row r="40">
          <cell r="B40" t="str">
            <v>BMN</v>
          </cell>
          <cell r="F40">
            <v>0.94698366496757203</v>
          </cell>
        </row>
        <row r="41">
          <cell r="B41"/>
          <cell r="F41"/>
        </row>
        <row r="42">
          <cell r="B42" t="str">
            <v>BBN</v>
          </cell>
          <cell r="F42">
            <v>0.84079794435548327</v>
          </cell>
        </row>
        <row r="43">
          <cell r="B43"/>
        </row>
        <row r="44">
          <cell r="B44"/>
        </row>
        <row r="45">
          <cell r="B45"/>
        </row>
        <row r="46">
          <cell r="B46"/>
        </row>
        <row r="47">
          <cell r="B47"/>
        </row>
        <row r="48">
          <cell r="B48"/>
        </row>
        <row r="49">
          <cell r="B49"/>
        </row>
        <row r="50">
          <cell r="B50"/>
        </row>
        <row r="51">
          <cell r="B51"/>
        </row>
        <row r="52">
          <cell r="B52"/>
        </row>
        <row r="53">
          <cell r="B53"/>
        </row>
        <row r="54">
          <cell r="B54"/>
        </row>
        <row r="55">
          <cell r="B55"/>
        </row>
        <row r="56">
          <cell r="B56"/>
        </row>
        <row r="57">
          <cell r="B57"/>
        </row>
        <row r="58">
          <cell r="B58"/>
        </row>
        <row r="59">
          <cell r="B59"/>
        </row>
        <row r="60">
          <cell r="B60"/>
        </row>
        <row r="61">
          <cell r="B61"/>
        </row>
        <row r="62">
          <cell r="B62"/>
        </row>
        <row r="63">
          <cell r="B63"/>
        </row>
        <row r="64">
          <cell r="B64"/>
        </row>
        <row r="65">
          <cell r="B65"/>
        </row>
        <row r="66">
          <cell r="B66"/>
        </row>
        <row r="67">
          <cell r="B67"/>
        </row>
        <row r="68">
          <cell r="B68"/>
        </row>
        <row r="69">
          <cell r="B69"/>
        </row>
        <row r="70">
          <cell r="B70"/>
        </row>
        <row r="71">
          <cell r="B71"/>
        </row>
        <row r="72">
          <cell r="B72"/>
        </row>
        <row r="73">
          <cell r="B73"/>
        </row>
        <row r="74">
          <cell r="B74"/>
        </row>
        <row r="75">
          <cell r="B75"/>
        </row>
        <row r="76">
          <cell r="B76"/>
        </row>
        <row r="77">
          <cell r="B77"/>
        </row>
        <row r="78">
          <cell r="B78"/>
        </row>
        <row r="79">
          <cell r="B79"/>
        </row>
        <row r="80">
          <cell r="B80"/>
        </row>
        <row r="81">
          <cell r="B81"/>
        </row>
        <row r="82">
          <cell r="B82"/>
        </row>
        <row r="83">
          <cell r="B83"/>
        </row>
        <row r="84">
          <cell r="B84"/>
        </row>
        <row r="85">
          <cell r="B85"/>
        </row>
        <row r="86">
          <cell r="B86"/>
        </row>
        <row r="87">
          <cell r="B87"/>
        </row>
        <row r="88">
          <cell r="B88"/>
        </row>
        <row r="89">
          <cell r="B89"/>
        </row>
        <row r="90">
          <cell r="B90"/>
        </row>
        <row r="91">
          <cell r="B91"/>
        </row>
        <row r="92">
          <cell r="B92"/>
        </row>
        <row r="93">
          <cell r="B93"/>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1">
          <cell r="F1" t="str">
            <v>Data as of</v>
          </cell>
        </row>
        <row r="2">
          <cell r="F2" t="str">
            <v>November 30 2024 (Unless Noted Otherwise)</v>
          </cell>
        </row>
        <row r="4">
          <cell r="F4" t="str">
            <v>Distribution</v>
          </cell>
        </row>
        <row r="5">
          <cell r="F5" t="str">
            <v>Coverage</v>
          </cell>
        </row>
        <row r="6">
          <cell r="B6" t="str">
            <v>Ticker</v>
          </cell>
          <cell r="F6" t="str">
            <v>Ratio4</v>
          </cell>
        </row>
        <row r="8">
          <cell r="B8" t="str">
            <v>MUI</v>
          </cell>
          <cell r="F8">
            <v>0.87095618449455137</v>
          </cell>
        </row>
        <row r="9">
          <cell r="B9" t="str">
            <v>MUA</v>
          </cell>
          <cell r="F9">
            <v>0.75137192620116244</v>
          </cell>
        </row>
        <row r="10">
          <cell r="B10" t="str">
            <v>MHD</v>
          </cell>
          <cell r="F10">
            <v>0.73186619291580335</v>
          </cell>
        </row>
        <row r="11">
          <cell r="B11" t="str">
            <v>MUE</v>
          </cell>
          <cell r="F11">
            <v>0.70101256942798729</v>
          </cell>
        </row>
        <row r="12">
          <cell r="B12" t="str">
            <v>MVF</v>
          </cell>
          <cell r="F12">
            <v>0.72963448117698104</v>
          </cell>
        </row>
        <row r="13">
          <cell r="B13" t="str">
            <v>MVT</v>
          </cell>
          <cell r="F13">
            <v>0.72255545312319658</v>
          </cell>
        </row>
        <row r="14">
          <cell r="B14" t="str">
            <v>MYD</v>
          </cell>
          <cell r="F14">
            <v>0.72045071709248432</v>
          </cell>
        </row>
        <row r="15">
          <cell r="B15" t="str">
            <v>MYI</v>
          </cell>
          <cell r="F15">
            <v>0.72883131700578496</v>
          </cell>
        </row>
        <row r="16">
          <cell r="B16" t="str">
            <v>MQY</v>
          </cell>
          <cell r="F16">
            <v>0.72773576609473201</v>
          </cell>
        </row>
        <row r="17">
          <cell r="B17" t="str">
            <v>MQT</v>
          </cell>
          <cell r="F17">
            <v>0.74445109500151196</v>
          </cell>
        </row>
        <row r="18">
          <cell r="B18" t="str">
            <v>BTA</v>
          </cell>
          <cell r="F18">
            <v>0.72578443919895164</v>
          </cell>
        </row>
        <row r="19">
          <cell r="B19" t="str">
            <v>BYM</v>
          </cell>
          <cell r="F19">
            <v>0.7393621324006362</v>
          </cell>
        </row>
        <row r="20">
          <cell r="B20" t="str">
            <v>BLE</v>
          </cell>
          <cell r="F20">
            <v>0.69269639682410389</v>
          </cell>
        </row>
        <row r="21">
          <cell r="B21" t="str">
            <v>BFK</v>
          </cell>
          <cell r="F21">
            <v>0.74919164293154217</v>
          </cell>
        </row>
        <row r="22">
          <cell r="B22" t="str">
            <v>BKN</v>
          </cell>
          <cell r="F22">
            <v>0.74988846400519371</v>
          </cell>
        </row>
        <row r="24">
          <cell r="B24" t="str">
            <v>MUC</v>
          </cell>
          <cell r="F24">
            <v>0.69929945036063323</v>
          </cell>
        </row>
        <row r="25">
          <cell r="B25" t="str">
            <v>BFZ</v>
          </cell>
          <cell r="F25">
            <v>0.62300593885176192</v>
          </cell>
        </row>
        <row r="27">
          <cell r="B27" t="str">
            <v>MIY</v>
          </cell>
          <cell r="F27">
            <v>0.67757373261159126</v>
          </cell>
        </row>
        <row r="29">
          <cell r="B29" t="str">
            <v>MUJ</v>
          </cell>
          <cell r="F29">
            <v>0.7058693231234513</v>
          </cell>
        </row>
        <row r="31">
          <cell r="B31" t="str">
            <v>MHN</v>
          </cell>
          <cell r="F31">
            <v>0.66911051271475397</v>
          </cell>
        </row>
        <row r="32">
          <cell r="B32" t="str">
            <v>MYN</v>
          </cell>
          <cell r="F32">
            <v>0.66816800982147184</v>
          </cell>
        </row>
        <row r="33">
          <cell r="B33" t="str">
            <v>BNY</v>
          </cell>
          <cell r="F33">
            <v>0.66730709343643924</v>
          </cell>
        </row>
        <row r="35">
          <cell r="B35" t="str">
            <v>MPA</v>
          </cell>
          <cell r="F35">
            <v>0.57839884436358591</v>
          </cell>
        </row>
        <row r="37">
          <cell r="B37" t="str">
            <v>BHV</v>
          </cell>
          <cell r="F37">
            <v>0.57081107008827325</v>
          </cell>
        </row>
        <row r="39">
          <cell r="B39" t="str">
            <v>BTT</v>
          </cell>
          <cell r="F39">
            <v>1.0496575805965995</v>
          </cell>
        </row>
        <row r="40">
          <cell r="B40" t="str">
            <v>BMN</v>
          </cell>
          <cell r="F40">
            <v>0.93192067835872827</v>
          </cell>
        </row>
        <row r="42">
          <cell r="B42" t="str">
            <v>BBN</v>
          </cell>
          <cell r="F42">
            <v>0.82031830988860244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mps"/>
      <sheetName val="Blue Sheet"/>
      <sheetName val="Prices"/>
      <sheetName val="Input"/>
      <sheetName val="January2007"/>
      <sheetName val="Fund List"/>
      <sheetName val="Preferred Payments"/>
      <sheetName val="Common Dividend"/>
      <sheetName val="Net Income"/>
    </sheetNames>
    <sheetDataSet>
      <sheetData sheetId="0"/>
      <sheetData sheetId="1"/>
      <sheetData sheetId="2"/>
      <sheetData sheetId="3"/>
      <sheetData sheetId="4">
        <row r="21">
          <cell r="A21" t="str">
            <v>Common Shares</v>
          </cell>
        </row>
        <row r="24">
          <cell r="A24" t="str">
            <v>Distribution Coverage</v>
          </cell>
        </row>
        <row r="25">
          <cell r="A25" t="str">
            <v>Cum % retained income</v>
          </cell>
        </row>
        <row r="60">
          <cell r="A60" t="str">
            <v>3 Month Average Preferred Dividend</v>
          </cell>
        </row>
        <row r="78">
          <cell r="A78" t="str">
            <v>3 Month Average Net Income</v>
          </cell>
        </row>
      </sheetData>
      <sheetData sheetId="5"/>
      <sheetData sheetId="6"/>
      <sheetData sheetId="7"/>
      <sheetData sheetId="8">
        <row r="1">
          <cell r="H1" t="str">
            <v>Current Month</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mps"/>
      <sheetName val="Blue Sheet"/>
      <sheetName val="Month to Month"/>
      <sheetName val="Instruction and Definitions"/>
      <sheetName val="PIT_History"/>
      <sheetName val="Prices"/>
      <sheetName val="Ex_Div"/>
      <sheetName val="September2007"/>
      <sheetName val="Point_In_Time"/>
      <sheetName val="Input"/>
      <sheetName val="Fund List"/>
      <sheetName val="Preferred Payments"/>
      <sheetName val="Common Dividend"/>
      <sheetName val="Net Income"/>
      <sheetName val="SSBNJ Tie Out"/>
      <sheetName val="Distribution Analysis"/>
      <sheetName val="Monthly Per Sha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4">
          <cell r="A24" t="str">
            <v>Monthly Distribution based on Latest Published Dividend</v>
          </cell>
        </row>
        <row r="31">
          <cell r="A31" t="str">
            <v>Month-End Net Assets (in $) trial balance:</v>
          </cell>
        </row>
        <row r="32">
          <cell r="A32" t="str">
            <v>Preferred Stock Outstanding</v>
          </cell>
        </row>
        <row r="57">
          <cell r="A57" t="str">
            <v>3 Month Average Cumulative Excess</v>
          </cell>
        </row>
      </sheetData>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mps"/>
      <sheetName val="Blue Sheet"/>
      <sheetName val="Month to Month"/>
      <sheetName val="Instruction and Definitions"/>
      <sheetName val="PIT_History"/>
      <sheetName val="Prices"/>
      <sheetName val="Ex_Div"/>
      <sheetName val="January2008"/>
      <sheetName val="Point_In_Time"/>
      <sheetName val="Input"/>
      <sheetName val="Fund List"/>
      <sheetName val="Preferred Payments"/>
      <sheetName val="Common Dividend"/>
      <sheetName val="Net Income"/>
      <sheetName val="SSBNJ Tie Out"/>
      <sheetName val="Distribution Analysis"/>
      <sheetName val="Retained Target"/>
      <sheetName val="Monthly Per Share"/>
    </sheetNames>
    <sheetDataSet>
      <sheetData sheetId="0"/>
      <sheetData sheetId="1"/>
      <sheetData sheetId="2"/>
      <sheetData sheetId="3"/>
      <sheetData sheetId="4"/>
      <sheetData sheetId="5"/>
      <sheetData sheetId="6"/>
      <sheetData sheetId="7"/>
      <sheetData sheetId="8"/>
      <sheetData sheetId="9"/>
      <sheetData sheetId="10">
        <row r="33">
          <cell r="A33" t="str">
            <v>TOBS Leverage</v>
          </cell>
        </row>
      </sheetData>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mps"/>
      <sheetName val="Blue Sheet"/>
      <sheetName val="Month to Month"/>
      <sheetName val="Instruction and Definitions"/>
      <sheetName val="PIT_History"/>
      <sheetName val="Prices"/>
      <sheetName val="Ex_Div"/>
      <sheetName val="TOBS"/>
      <sheetName val="May2008"/>
      <sheetName val="Point_In_Time"/>
      <sheetName val="Offline Entries"/>
      <sheetName val="Input"/>
      <sheetName val="Fund List"/>
      <sheetName val="Preferred Payments"/>
      <sheetName val="Common Dividend"/>
      <sheetName val="Net Income"/>
      <sheetName val="516"/>
      <sheetName val="SSBNJ Tie Out"/>
      <sheetName val="Distribution Analysis"/>
      <sheetName val="Retained Target"/>
      <sheetName val="Monthly Per Share"/>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row r="2">
          <cell r="E2" t="str">
            <v>Current Period</v>
          </cell>
        </row>
      </sheetData>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refreshError="1"/>
      <sheetData sheetId="1">
        <row r="4">
          <cell r="F4" t="str">
            <v>Distribution</v>
          </cell>
        </row>
        <row r="5">
          <cell r="F5" t="str">
            <v>Coverage</v>
          </cell>
        </row>
        <row r="6">
          <cell r="B6" t="str">
            <v>Ticker</v>
          </cell>
          <cell r="F6" t="str">
            <v>Ratio4</v>
          </cell>
        </row>
        <row r="8">
          <cell r="B8" t="str">
            <v>MUA</v>
          </cell>
          <cell r="F8">
            <v>0.8086800826732099</v>
          </cell>
        </row>
        <row r="9">
          <cell r="B9" t="str">
            <v>MHD</v>
          </cell>
          <cell r="F9">
            <v>0.86088370716662255</v>
          </cell>
        </row>
        <row r="10">
          <cell r="B10" t="str">
            <v>MUE</v>
          </cell>
          <cell r="F10">
            <v>0.82175670555688896</v>
          </cell>
        </row>
        <row r="11">
          <cell r="B11" t="str">
            <v>MVF</v>
          </cell>
          <cell r="F11">
            <v>0.80152893477599141</v>
          </cell>
        </row>
        <row r="12">
          <cell r="B12" t="str">
            <v>MVT</v>
          </cell>
          <cell r="F12">
            <v>0.84292381183552278</v>
          </cell>
        </row>
        <row r="13">
          <cell r="B13" t="str">
            <v>MYD</v>
          </cell>
          <cell r="F13">
            <v>0.84551728717973351</v>
          </cell>
        </row>
        <row r="14">
          <cell r="B14" t="str">
            <v>MYI</v>
          </cell>
          <cell r="F14">
            <v>0.85789060578457421</v>
          </cell>
        </row>
        <row r="15">
          <cell r="B15" t="str">
            <v>MQY</v>
          </cell>
          <cell r="F15">
            <v>0.85337317332375073</v>
          </cell>
        </row>
        <row r="16">
          <cell r="B16" t="str">
            <v>MQT</v>
          </cell>
          <cell r="F16">
            <v>0.86903936344221044</v>
          </cell>
        </row>
        <row r="17">
          <cell r="B17" t="str">
            <v>BTA</v>
          </cell>
          <cell r="F17">
            <v>0.85781863911703016</v>
          </cell>
        </row>
        <row r="18">
          <cell r="B18" t="str">
            <v>BYM</v>
          </cell>
          <cell r="F18">
            <v>0.83470819593921852</v>
          </cell>
        </row>
        <row r="19">
          <cell r="B19" t="str">
            <v>BLE</v>
          </cell>
          <cell r="F19">
            <v>0.8190219004935535</v>
          </cell>
        </row>
        <row r="20">
          <cell r="B20" t="str">
            <v>BFK</v>
          </cell>
          <cell r="F20">
            <v>0.81989827302056262</v>
          </cell>
        </row>
        <row r="21">
          <cell r="B21" t="str">
            <v>BKN</v>
          </cell>
          <cell r="F21">
            <v>0.89246718631773481</v>
          </cell>
        </row>
        <row r="23">
          <cell r="B23" t="str">
            <v>MUC</v>
          </cell>
          <cell r="F23">
            <v>0.86837609634886292</v>
          </cell>
        </row>
        <row r="24">
          <cell r="B24" t="str">
            <v>BFZ</v>
          </cell>
          <cell r="F24">
            <v>0.69693372973142032</v>
          </cell>
        </row>
        <row r="26">
          <cell r="B26" t="str">
            <v>MIY</v>
          </cell>
          <cell r="F26">
            <v>0.82474781840301148</v>
          </cell>
        </row>
        <row r="28">
          <cell r="B28" t="str">
            <v>MUJ</v>
          </cell>
          <cell r="F28">
            <v>0.83975999409279112</v>
          </cell>
        </row>
        <row r="30">
          <cell r="B30" t="str">
            <v>MHN</v>
          </cell>
          <cell r="F30">
            <v>0.79166825996869117</v>
          </cell>
        </row>
        <row r="31">
          <cell r="B31" t="str">
            <v>MYN</v>
          </cell>
          <cell r="F31">
            <v>0.77459280430862232</v>
          </cell>
        </row>
        <row r="32">
          <cell r="B32" t="str">
            <v>BNY</v>
          </cell>
          <cell r="F32">
            <v>0.77033076193723837</v>
          </cell>
        </row>
        <row r="34">
          <cell r="B34" t="str">
            <v>MPA</v>
          </cell>
          <cell r="F34">
            <v>0.59160551662837502</v>
          </cell>
        </row>
        <row r="36">
          <cell r="B36" t="str">
            <v>BHV</v>
          </cell>
          <cell r="F36">
            <v>0.71810054053767669</v>
          </cell>
        </row>
        <row r="38">
          <cell r="B38" t="str">
            <v>BTT</v>
          </cell>
          <cell r="F38">
            <v>1.2606877699068031</v>
          </cell>
        </row>
        <row r="39">
          <cell r="B39" t="str">
            <v>BMN</v>
          </cell>
          <cell r="F39">
            <v>0.92718802973957626</v>
          </cell>
        </row>
        <row r="41">
          <cell r="B41" t="str">
            <v>BBN</v>
          </cell>
          <cell r="F41">
            <v>0.82198035766307687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4">
          <cell r="F4" t="str">
            <v>Distribution</v>
          </cell>
        </row>
        <row r="5">
          <cell r="F5" t="str">
            <v>Coverage</v>
          </cell>
        </row>
        <row r="6">
          <cell r="B6" t="str">
            <v>Ticker</v>
          </cell>
          <cell r="F6" t="str">
            <v>Ratio4</v>
          </cell>
        </row>
        <row r="8">
          <cell r="B8" t="str">
            <v>MUA</v>
          </cell>
          <cell r="F8">
            <v>0.8297268414967548</v>
          </cell>
        </row>
        <row r="9">
          <cell r="B9" t="str">
            <v>MHD</v>
          </cell>
          <cell r="F9">
            <v>0.85258620632376902</v>
          </cell>
        </row>
        <row r="10">
          <cell r="B10" t="str">
            <v>MUE</v>
          </cell>
          <cell r="F10">
            <v>0.80387196201770073</v>
          </cell>
        </row>
        <row r="11">
          <cell r="B11" t="str">
            <v>MVF</v>
          </cell>
          <cell r="F11">
            <v>0.77397965187189643</v>
          </cell>
        </row>
        <row r="12">
          <cell r="B12" t="str">
            <v>MVT</v>
          </cell>
          <cell r="F12">
            <v>0.80095504392527028</v>
          </cell>
        </row>
        <row r="13">
          <cell r="B13" t="str">
            <v>MYD</v>
          </cell>
          <cell r="F13">
            <v>0.83411949074276726</v>
          </cell>
        </row>
        <row r="14">
          <cell r="B14" t="str">
            <v>MYI</v>
          </cell>
          <cell r="F14">
            <v>0.85616929093636396</v>
          </cell>
        </row>
        <row r="15">
          <cell r="B15" t="str">
            <v>MQY</v>
          </cell>
          <cell r="F15">
            <v>0.85211947044460978</v>
          </cell>
        </row>
        <row r="16">
          <cell r="B16" t="str">
            <v>MQT</v>
          </cell>
          <cell r="F16">
            <v>0.86837462266278231</v>
          </cell>
        </row>
        <row r="17">
          <cell r="B17" t="str">
            <v>BTA</v>
          </cell>
          <cell r="F17">
            <v>0.85268904091852926</v>
          </cell>
        </row>
        <row r="18">
          <cell r="B18" t="str">
            <v>BYM</v>
          </cell>
          <cell r="F18">
            <v>0.83935806801043533</v>
          </cell>
        </row>
        <row r="19">
          <cell r="B19" t="str">
            <v>BLE</v>
          </cell>
          <cell r="F19">
            <v>0.80617181340392297</v>
          </cell>
        </row>
        <row r="20">
          <cell r="B20" t="str">
            <v>BFK</v>
          </cell>
          <cell r="F20">
            <v>0.82620156949927592</v>
          </cell>
        </row>
        <row r="21">
          <cell r="B21" t="str">
            <v>BKN</v>
          </cell>
          <cell r="F21">
            <v>0.88026183604359032</v>
          </cell>
        </row>
        <row r="23">
          <cell r="B23" t="str">
            <v>MUC</v>
          </cell>
          <cell r="F23">
            <v>0.86560480324303046</v>
          </cell>
        </row>
        <row r="24">
          <cell r="B24" t="str">
            <v>BFZ</v>
          </cell>
          <cell r="F24">
            <v>0.70322183427594698</v>
          </cell>
        </row>
        <row r="26">
          <cell r="B26" t="str">
            <v>MIY</v>
          </cell>
          <cell r="F26">
            <v>0.81592722652729721</v>
          </cell>
        </row>
        <row r="28">
          <cell r="B28" t="str">
            <v>MUJ</v>
          </cell>
          <cell r="F28">
            <v>0.83849481231438261</v>
          </cell>
        </row>
        <row r="30">
          <cell r="B30" t="str">
            <v>MHN</v>
          </cell>
          <cell r="F30">
            <v>0.78531102461521229</v>
          </cell>
        </row>
        <row r="31">
          <cell r="B31" t="str">
            <v>MYN</v>
          </cell>
          <cell r="F31">
            <v>0.7662014268138746</v>
          </cell>
        </row>
        <row r="32">
          <cell r="B32" t="str">
            <v>BNY</v>
          </cell>
          <cell r="F32">
            <v>0.7549183303934226</v>
          </cell>
        </row>
        <row r="34">
          <cell r="B34" t="str">
            <v>MPA</v>
          </cell>
          <cell r="F34">
            <v>0.61308864898967497</v>
          </cell>
        </row>
        <row r="36">
          <cell r="B36" t="str">
            <v>BHV</v>
          </cell>
          <cell r="F36">
            <v>0.71445418981955733</v>
          </cell>
        </row>
        <row r="38">
          <cell r="B38" t="str">
            <v>BTT</v>
          </cell>
          <cell r="F38">
            <v>1.2528369120817338</v>
          </cell>
        </row>
        <row r="39">
          <cell r="B39" t="str">
            <v>BMN</v>
          </cell>
          <cell r="F39">
            <v>0.93082289741756419</v>
          </cell>
        </row>
        <row r="41">
          <cell r="B41" t="str">
            <v>BBN</v>
          </cell>
          <cell r="F41">
            <v>0.85517415294222165</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1">
          <cell r="B1"/>
          <cell r="F1"/>
        </row>
        <row r="2">
          <cell r="B2"/>
          <cell r="F2"/>
        </row>
        <row r="3">
          <cell r="B3"/>
          <cell r="F3"/>
        </row>
        <row r="4">
          <cell r="B4"/>
          <cell r="F4" t="str">
            <v>Distribution</v>
          </cell>
        </row>
        <row r="5">
          <cell r="B5"/>
          <cell r="F5" t="str">
            <v>Coverage</v>
          </cell>
        </row>
        <row r="6">
          <cell r="B6" t="str">
            <v>Ticker</v>
          </cell>
          <cell r="F6" t="str">
            <v>Ratio4</v>
          </cell>
        </row>
        <row r="7">
          <cell r="B7"/>
          <cell r="F7"/>
        </row>
        <row r="8">
          <cell r="B8" t="str">
            <v>MUA</v>
          </cell>
          <cell r="F8">
            <v>0.82479943145696877</v>
          </cell>
        </row>
        <row r="9">
          <cell r="B9" t="str">
            <v>MHD</v>
          </cell>
          <cell r="F9">
            <v>0.75964132409105645</v>
          </cell>
        </row>
        <row r="10">
          <cell r="B10" t="str">
            <v>MUE</v>
          </cell>
          <cell r="F10">
            <v>0.7596119872217969</v>
          </cell>
        </row>
        <row r="11">
          <cell r="B11" t="str">
            <v>MVF</v>
          </cell>
          <cell r="F11">
            <v>0.7412191394912695</v>
          </cell>
        </row>
        <row r="12">
          <cell r="B12" t="str">
            <v>MVT</v>
          </cell>
          <cell r="F12">
            <v>0.76390992534017244</v>
          </cell>
        </row>
        <row r="13">
          <cell r="B13" t="str">
            <v>MYD</v>
          </cell>
          <cell r="F13">
            <v>0.78753920790212173</v>
          </cell>
        </row>
        <row r="14">
          <cell r="B14" t="str">
            <v>MYI</v>
          </cell>
          <cell r="F14">
            <v>0.78862826977985256</v>
          </cell>
        </row>
        <row r="15">
          <cell r="B15" t="str">
            <v>MQY</v>
          </cell>
          <cell r="F15">
            <v>0.78177679358836893</v>
          </cell>
        </row>
        <row r="16">
          <cell r="B16" t="str">
            <v>MQT</v>
          </cell>
          <cell r="F16">
            <v>0.77454836459676835</v>
          </cell>
        </row>
        <row r="17">
          <cell r="B17" t="str">
            <v>BTA</v>
          </cell>
          <cell r="F17">
            <v>0.81768924568107659</v>
          </cell>
        </row>
        <row r="18">
          <cell r="B18" t="str">
            <v>BYM</v>
          </cell>
          <cell r="F18">
            <v>0.80872901033312716</v>
          </cell>
        </row>
        <row r="19">
          <cell r="B19" t="str">
            <v>BLE</v>
          </cell>
          <cell r="F19">
            <v>0.76610932495649831</v>
          </cell>
        </row>
        <row r="20">
          <cell r="B20" t="str">
            <v>BFK</v>
          </cell>
          <cell r="F20">
            <v>0.77239113758552536</v>
          </cell>
        </row>
        <row r="21">
          <cell r="B21" t="str">
            <v>BKN</v>
          </cell>
          <cell r="F21">
            <v>0.77646199420104078</v>
          </cell>
        </row>
        <row r="22">
          <cell r="B22"/>
          <cell r="F22"/>
        </row>
        <row r="23">
          <cell r="B23" t="str">
            <v>MUC</v>
          </cell>
          <cell r="F23">
            <v>0.79983244534720621</v>
          </cell>
        </row>
        <row r="24">
          <cell r="B24" t="str">
            <v>BFZ</v>
          </cell>
          <cell r="F24">
            <v>0.68950638921975216</v>
          </cell>
        </row>
        <row r="25">
          <cell r="B25"/>
          <cell r="F25"/>
        </row>
        <row r="26">
          <cell r="B26" t="str">
            <v>MIY</v>
          </cell>
          <cell r="F26">
            <v>0.74629751395855848</v>
          </cell>
        </row>
        <row r="27">
          <cell r="B27"/>
          <cell r="F27"/>
        </row>
        <row r="28">
          <cell r="B28" t="str">
            <v>MUJ</v>
          </cell>
          <cell r="F28">
            <v>0.76622510818981238</v>
          </cell>
        </row>
        <row r="29">
          <cell r="B29"/>
          <cell r="F29"/>
        </row>
        <row r="30">
          <cell r="B30" t="str">
            <v>MHN</v>
          </cell>
          <cell r="F30">
            <v>0.73763407522375601</v>
          </cell>
        </row>
        <row r="31">
          <cell r="B31" t="str">
            <v>MYN</v>
          </cell>
          <cell r="F31">
            <v>0.73170841109100593</v>
          </cell>
        </row>
        <row r="32">
          <cell r="B32" t="str">
            <v>BNY</v>
          </cell>
          <cell r="F32">
            <v>0.72435889829409972</v>
          </cell>
        </row>
        <row r="33">
          <cell r="B33"/>
          <cell r="F33"/>
        </row>
        <row r="34">
          <cell r="B34" t="str">
            <v>MPA</v>
          </cell>
          <cell r="F34">
            <v>0.61417133660626211</v>
          </cell>
        </row>
        <row r="35">
          <cell r="B35"/>
          <cell r="F35"/>
        </row>
        <row r="36">
          <cell r="B36" t="str">
            <v>BHV</v>
          </cell>
          <cell r="F36">
            <v>0.64073244580203825</v>
          </cell>
        </row>
        <row r="37">
          <cell r="B37"/>
          <cell r="F37"/>
        </row>
        <row r="38">
          <cell r="B38" t="str">
            <v>BTT</v>
          </cell>
          <cell r="F38">
            <v>1.1140629481058968</v>
          </cell>
        </row>
        <row r="39">
          <cell r="B39" t="str">
            <v>BMN</v>
          </cell>
          <cell r="F39">
            <v>0.93926792839117279</v>
          </cell>
        </row>
        <row r="40">
          <cell r="B40"/>
          <cell r="F40"/>
        </row>
        <row r="41">
          <cell r="B41" t="str">
            <v>BBN</v>
          </cell>
          <cell r="F41">
            <v>0.91011410205023802</v>
          </cell>
        </row>
        <row r="42">
          <cell r="B42"/>
        </row>
        <row r="43">
          <cell r="B43"/>
        </row>
        <row r="44">
          <cell r="B44"/>
        </row>
        <row r="45">
          <cell r="B45"/>
        </row>
        <row r="46">
          <cell r="B46"/>
        </row>
        <row r="47">
          <cell r="B47"/>
        </row>
        <row r="48">
          <cell r="B48"/>
        </row>
        <row r="49">
          <cell r="B49"/>
        </row>
        <row r="50">
          <cell r="B50"/>
        </row>
        <row r="51">
          <cell r="B51"/>
        </row>
        <row r="52">
          <cell r="B52"/>
        </row>
        <row r="53">
          <cell r="B53"/>
        </row>
        <row r="54">
          <cell r="B54"/>
        </row>
        <row r="55">
          <cell r="B55"/>
        </row>
        <row r="56">
          <cell r="B56"/>
        </row>
        <row r="57">
          <cell r="B57"/>
        </row>
        <row r="58">
          <cell r="B58"/>
        </row>
        <row r="59">
          <cell r="B59"/>
        </row>
        <row r="60">
          <cell r="B60"/>
        </row>
        <row r="61">
          <cell r="B61"/>
        </row>
        <row r="62">
          <cell r="B62"/>
        </row>
        <row r="63">
          <cell r="B63"/>
        </row>
        <row r="64">
          <cell r="B64"/>
        </row>
        <row r="65">
          <cell r="B65"/>
        </row>
        <row r="66">
          <cell r="B66"/>
        </row>
        <row r="67">
          <cell r="B67"/>
        </row>
        <row r="68">
          <cell r="B68"/>
        </row>
        <row r="69">
          <cell r="B69"/>
        </row>
        <row r="70">
          <cell r="B70"/>
        </row>
        <row r="71">
          <cell r="B71"/>
        </row>
        <row r="72">
          <cell r="B72"/>
        </row>
        <row r="73">
          <cell r="B73"/>
        </row>
        <row r="74">
          <cell r="B74"/>
        </row>
        <row r="75">
          <cell r="B75"/>
        </row>
        <row r="76">
          <cell r="B76"/>
        </row>
        <row r="77">
          <cell r="B77"/>
        </row>
        <row r="78">
          <cell r="B78"/>
        </row>
        <row r="79">
          <cell r="B79"/>
        </row>
        <row r="80">
          <cell r="B80"/>
        </row>
        <row r="81">
          <cell r="B81"/>
        </row>
        <row r="82">
          <cell r="B82"/>
        </row>
        <row r="83">
          <cell r="B83"/>
        </row>
        <row r="84">
          <cell r="B84"/>
        </row>
        <row r="85">
          <cell r="B85"/>
        </row>
        <row r="86">
          <cell r="B86"/>
        </row>
        <row r="87">
          <cell r="B87"/>
        </row>
        <row r="88">
          <cell r="B88"/>
        </row>
        <row r="89">
          <cell r="B89"/>
        </row>
        <row r="90">
          <cell r="B90"/>
        </row>
        <row r="91">
          <cell r="B91"/>
        </row>
        <row r="92">
          <cell r="B92"/>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luelist"/>
      <sheetName val="Prior"/>
    </sheetNames>
    <sheetDataSet>
      <sheetData sheetId="0"/>
      <sheetData sheetId="1">
        <row r="4">
          <cell r="F4" t="str">
            <v>Distribution</v>
          </cell>
        </row>
        <row r="5">
          <cell r="F5" t="str">
            <v>Coverage</v>
          </cell>
        </row>
        <row r="6">
          <cell r="B6" t="str">
            <v>Ticker</v>
          </cell>
          <cell r="F6" t="str">
            <v>Ratio4</v>
          </cell>
        </row>
        <row r="8">
          <cell r="B8" t="str">
            <v>MUA</v>
          </cell>
          <cell r="F8">
            <v>0.80786659185344856</v>
          </cell>
        </row>
        <row r="9">
          <cell r="B9" t="str">
            <v>MHD</v>
          </cell>
          <cell r="F9">
            <v>0.74533093099784531</v>
          </cell>
        </row>
        <row r="10">
          <cell r="B10" t="str">
            <v>MUE</v>
          </cell>
          <cell r="F10">
            <v>0.75720109239006583</v>
          </cell>
        </row>
        <row r="11">
          <cell r="B11" t="str">
            <v>MVF</v>
          </cell>
          <cell r="F11">
            <v>0.74761880905299705</v>
          </cell>
        </row>
        <row r="12">
          <cell r="B12" t="str">
            <v>MVT</v>
          </cell>
          <cell r="F12">
            <v>0.76132910581020896</v>
          </cell>
        </row>
        <row r="13">
          <cell r="B13" t="str">
            <v>MYD</v>
          </cell>
          <cell r="F13">
            <v>0.77418260373346848</v>
          </cell>
        </row>
        <row r="14">
          <cell r="B14" t="str">
            <v>MYI</v>
          </cell>
          <cell r="F14">
            <v>0.77200414009830143</v>
          </cell>
        </row>
        <row r="15">
          <cell r="B15" t="str">
            <v>MQY</v>
          </cell>
          <cell r="F15">
            <v>0.76041478711205812</v>
          </cell>
        </row>
        <row r="16">
          <cell r="B16" t="str">
            <v>MQT</v>
          </cell>
          <cell r="F16">
            <v>0.77165386337469843</v>
          </cell>
        </row>
        <row r="17">
          <cell r="B17" t="str">
            <v>BTA</v>
          </cell>
          <cell r="F17">
            <v>0.80014427311166469</v>
          </cell>
        </row>
        <row r="18">
          <cell r="B18" t="str">
            <v>BYM</v>
          </cell>
          <cell r="F18">
            <v>0.80442944382420978</v>
          </cell>
        </row>
        <row r="19">
          <cell r="B19" t="str">
            <v>BLE</v>
          </cell>
          <cell r="F19">
            <v>0.75951728796769891</v>
          </cell>
        </row>
        <row r="20">
          <cell r="B20" t="str">
            <v>BFK</v>
          </cell>
          <cell r="F20">
            <v>0.79839070174356286</v>
          </cell>
        </row>
        <row r="21">
          <cell r="B21" t="str">
            <v>BKN</v>
          </cell>
          <cell r="F21">
            <v>0.76341732206559243</v>
          </cell>
        </row>
        <row r="23">
          <cell r="B23" t="str">
            <v>MUC</v>
          </cell>
          <cell r="F23">
            <v>0.77002132673741297</v>
          </cell>
        </row>
        <row r="24">
          <cell r="B24" t="str">
            <v>BFZ</v>
          </cell>
          <cell r="F24">
            <v>0.66633845274024583</v>
          </cell>
        </row>
        <row r="26">
          <cell r="B26" t="str">
            <v>MIY</v>
          </cell>
          <cell r="F26">
            <v>0.71411415466261785</v>
          </cell>
        </row>
        <row r="28">
          <cell r="B28" t="str">
            <v>MUJ</v>
          </cell>
          <cell r="F28">
            <v>0.73346897742755679</v>
          </cell>
        </row>
        <row r="30">
          <cell r="B30" t="str">
            <v>MHN</v>
          </cell>
          <cell r="F30">
            <v>0.70863453279214372</v>
          </cell>
        </row>
        <row r="31">
          <cell r="B31" t="str">
            <v>MYN</v>
          </cell>
          <cell r="F31">
            <v>0.70634016273930089</v>
          </cell>
        </row>
        <row r="32">
          <cell r="B32" t="str">
            <v>BNY</v>
          </cell>
          <cell r="F32">
            <v>0.69455300255282681</v>
          </cell>
        </row>
        <row r="34">
          <cell r="B34" t="str">
            <v>MPA</v>
          </cell>
          <cell r="F34">
            <v>0.59914885807054041</v>
          </cell>
        </row>
        <row r="36">
          <cell r="B36" t="str">
            <v>BHV</v>
          </cell>
          <cell r="F36">
            <v>0.61888995924862222</v>
          </cell>
        </row>
        <row r="38">
          <cell r="B38" t="str">
            <v>BTT</v>
          </cell>
          <cell r="F38">
            <v>1.061824777231646</v>
          </cell>
        </row>
        <row r="39">
          <cell r="B39" t="str">
            <v>BMN</v>
          </cell>
          <cell r="F39">
            <v>1.0435202627855011</v>
          </cell>
        </row>
        <row r="41">
          <cell r="B41" t="str">
            <v>BBN</v>
          </cell>
          <cell r="F41">
            <v>0.90167785325338012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1.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10.xml.rels><?xml version="1.0" encoding="UTF-8" standalone="no"?><Relationships xmlns="http://schemas.openxmlformats.org/package/2006/relationships"><Relationship Id="rId1" Target="https://www.blackrock.com/us/individual/products/329661/blackrock-2037-municipal-target-term-trust" TargetMode="External" Type="http://schemas.openxmlformats.org/officeDocument/2006/relationships/hyperlink"/><Relationship Id="rId10" Target="https://www.blackrock.com/us/individual/products/240207/blackrock-munivest-fund-ii-inc-usd-fund" TargetMode="External" Type="http://schemas.openxmlformats.org/officeDocument/2006/relationships/hyperlink"/><Relationship Id="rId11" Target="https://www.blackrock.com/us/individual/products/240201/blackrock-munivest-fund-inc-usd-fund" TargetMode="External" Type="http://schemas.openxmlformats.org/officeDocument/2006/relationships/hyperlink"/><Relationship Id="rId12" Target="https://www.blackrock.com/us/individual/products/240208/blackrock-muniyield-fund-inc-usd-fund" TargetMode="External" Type="http://schemas.openxmlformats.org/officeDocument/2006/relationships/hyperlink"/><Relationship Id="rId13" Target="https://www.blackrock.com/us/individual/products/240262/blackrock-muniyield-quality-fund-iii-inc-fund" TargetMode="External" Type="http://schemas.openxmlformats.org/officeDocument/2006/relationships/hyperlink"/><Relationship Id="rId14" Target="https://www.blackrock.com/us/individual/products/240259/blackrock-muniyield-quality-fund-inc-usd-fund" TargetMode="External" Type="http://schemas.openxmlformats.org/officeDocument/2006/relationships/hyperlink"/><Relationship Id="rId15" Target="https://www.blackrock.com/us/individual/products/240237/blackrock-new-york-municipal-income-trust-usd-fund" TargetMode="External" Type="http://schemas.openxmlformats.org/officeDocument/2006/relationships/hyperlink"/><Relationship Id="rId16" Target="https://www.blackrock.com/us/individual/products/240231/blackrock-virginia-municipal-bond-trust-usd-fund" TargetMode="External" Type="http://schemas.openxmlformats.org/officeDocument/2006/relationships/hyperlink"/><Relationship Id="rId17" Target="https://www.blackrock.com/us/individual/products/240213/blackrock-california-municipal-income-trust-usd-fund" TargetMode="External" Type="http://schemas.openxmlformats.org/officeDocument/2006/relationships/hyperlink"/><Relationship Id="rId18" Target="https://www.blackrock.com/us/individual/products/240215/blackrock-investment-quality-municipal-trust-usd-fund" TargetMode="External" Type="http://schemas.openxmlformats.org/officeDocument/2006/relationships/hyperlink"/><Relationship Id="rId19" Target="https://www.blackrock.com/us/individual/products/240220/blackrock-longterm-municipal-advantage-trust-usd-fund" TargetMode="External" Type="http://schemas.openxmlformats.org/officeDocument/2006/relationships/hyperlink"/><Relationship Id="rId2" Target="https://www.blackrock.com/us/individual/products/240256/blackrock-insured-municipal-income-trust-usd-fund" TargetMode="External" Type="http://schemas.openxmlformats.org/officeDocument/2006/relationships/hyperlink"/><Relationship Id="rId20" Target="https://www.blackrock.com/us/individual/products/240224/blackrock-muniassets-fund-inc-usd-fund" TargetMode="External" Type="http://schemas.openxmlformats.org/officeDocument/2006/relationships/hyperlink"/><Relationship Id="rId21" Target="https://www.blackrock.com/us/individual/products/241461/blackrock-municipal-target-term-trust-fund" TargetMode="External" Type="http://schemas.openxmlformats.org/officeDocument/2006/relationships/hyperlink"/><Relationship Id="rId22" Target="https://www.blackrock.com/us/individual/products/240258/blackrock-muniyield-quality-fund-ii-inc-usd-fund" TargetMode="External" Type="http://schemas.openxmlformats.org/officeDocument/2006/relationships/hyperlink"/><Relationship Id="rId23" Target="https://www.blackrock.com/us/individual/products/240264/blackrock-muniyield-michigan-insured-fund-inc-usd-fund" TargetMode="External" Type="http://schemas.openxmlformats.org/officeDocument/2006/relationships/hyperlink"/><Relationship Id="rId24" Target="https://www.blackrock.com/us/individual/products/240271/blackrock-muniyield-new-york-insured-fund-inc-usd-fund" TargetMode="External" Type="http://schemas.openxmlformats.org/officeDocument/2006/relationships/hyperlink"/><Relationship Id="rId25" Target="https://www.blackrock.com/us/individual/products/240269/blackrock-muniyield-pennsylvania-quality-fund-inc-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education/closed-end-funds" TargetMode="External" Type="http://schemas.openxmlformats.org/officeDocument/2006/relationships/hyperlink"/><Relationship Id="rId28" Target="../printerSettings/printerSettings1.bin" Type="http://schemas.openxmlformats.org/officeDocument/2006/relationships/printerSettings"/><Relationship Id="rId29" Target="../drawings/drawing9.xml" Type="http://schemas.openxmlformats.org/officeDocument/2006/relationships/drawing"/><Relationship Id="rId3" Target="https://www.blackrock.com/us/individual/products/240218/blackrock-municipal-income-trust-usd-fund" TargetMode="External" Type="http://schemas.openxmlformats.org/officeDocument/2006/relationships/hyperlink"/><Relationship Id="rId4" Target="https://www.blackrock.com/us/individual/products/240222/blackrock-municipal-income-trust-ii-usd-fund" TargetMode="External" Type="http://schemas.openxmlformats.org/officeDocument/2006/relationships/hyperlink"/><Relationship Id="rId5" Target="https://www.blackrock.com/us/individual/products/240270/blackrock-muniholdings-california-insured-fund-inc-usd-fund" TargetMode="External" Type="http://schemas.openxmlformats.org/officeDocument/2006/relationships/hyperlink"/><Relationship Id="rId6" Target="https://www.blackrock.com/us/individual/products/240204/blackrock-muniholdings-fund-inc-usd-fund" TargetMode="External" Type="http://schemas.openxmlformats.org/officeDocument/2006/relationships/hyperlink"/><Relationship Id="rId7" Target="https://www.blackrock.com/us/individual/products/240267/blackrock-muniholdings-new-jersey-insured-fund-inc-usd-fund" TargetMode="External" Type="http://schemas.openxmlformats.org/officeDocument/2006/relationships/hyperlink"/><Relationship Id="rId8" Target="https://www.blackrock.com/us/individual/products/240272/blackrock-muniholdings-new-york-insured-fund-inc-usd-fund" TargetMode="External" Type="http://schemas.openxmlformats.org/officeDocument/2006/relationships/hyperlink"/><Relationship Id="rId9" Target="https://www.blackrock.com/us/individual/products/240260/blackrock-muniholdings-insured-fund-ii-inc-usd-fund" TargetMode="External" Type="http://schemas.openxmlformats.org/officeDocument/2006/relationships/hyperlink"/></Relationships>
</file>

<file path=xl/worksheets/_rels/sheet11.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drawing11.xml" Type="http://schemas.openxmlformats.org/officeDocument/2006/relationships/drawing"/></Relationships>
</file>

<file path=xl/worksheets/_rels/sheet2.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2.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3.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3.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4.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4.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5.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5.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6.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6.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7.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7.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8.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27" Target="https://www.blackrock.com/us/individual/resources/regulatory-documents/stream-document?stream=reg&amp;product=BMN2&amp;shareClass=CLASS&amp;documentId=2041295%7E2041296%7E2129936%7E2178348%7E2151757%7E2201194&amp;iframeUrlOverride=%2Fus%2Findividual%2Fliterature%2Fannual-report%2Far-retail-muni-target-trust.pdf" TargetMode="External" Type="http://schemas.openxmlformats.org/officeDocument/2006/relationships/hyperlink"/><Relationship Id="rId28" Target="https://www.blackrock.com/us/individual/resources/regulatory-documents/stream-document?stream=reg&amp;product=BFZ&amp;shareClass=NA&amp;documentId=2032643%7E2230778%7E1871460%7E1871407&amp;iframeUrlOverride=%2Fus%2Findividual%2Fliterature%2Fannual-report%2Far-retail-muni-five.pdf" TargetMode="External" Type="http://schemas.openxmlformats.org/officeDocument/2006/relationships/hyperlink"/><Relationship Id="rId29" Target="https://www.blackrock.com/us/individual/resources/regulatory-documents/stream-document?stream=reg&amp;product=MUJ&amp;shareClass=NA&amp;documentId=2288478%7E2230775%7E1871442%7E1871382&amp;iframeUrlOverride=%2Fus%2Findividual%2Fliterature%2Fannual-report%2Far-retail-muniyield-seven.pdf"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30" Target="https://www.blackrock.com/us/individual/resources/regulatory-documents/stream-document?stream=reg&amp;product=MHD&amp;shareClass=NA&amp;documentId=1605464%7E1626592%7E1878377%7E1871393&amp;iframeUrlOverride=%2Fus%2Findividual%2Fliterature%2Fannual-report%2Far-retail-muni-seven.pdf" TargetMode="External" Type="http://schemas.openxmlformats.org/officeDocument/2006/relationships/hyperlink"/><Relationship Id="rId31" Target="https://www.blackrock.com/us/individual/resources/regulatory-documents/stream-document?stream=reg&amp;product=MUA&amp;shareClass=NA&amp;documentId=2032618%7E2138853%7E1878378%7E1871397&amp;iframeUrlOverride=%2Fus%2Findividual%2Fliterature%2Fannual-report%2Far-retail-muniyield-six.pdf" TargetMode="External" Type="http://schemas.openxmlformats.org/officeDocument/2006/relationships/hyperlink"/><Relationship Id="rId32" Target="https://www.blackrock.com/us/individual/resources/regulatory-documents/stream-document?stream=reg&amp;product=BBN&amp;shareClass=NA&amp;documentId=1596278%7E2021732%7E1871443%7E1871385&amp;iframeUrlOverride=%2Fus%2Findividual%2Fliterature%2Fannual-report%2Far-retail-taxable-municipal-bond-trust.pdf" TargetMode="External" Type="http://schemas.openxmlformats.org/officeDocument/2006/relationships/hyperlink"/><Relationship Id="rId33" Target="../drawings/drawing8.xml" Type="http://schemas.openxmlformats.org/officeDocument/2006/relationships/drawing"/><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_rels/sheet9.xml.rels><?xml version="1.0" encoding="UTF-8" standalone="no"?><Relationships xmlns="http://schemas.openxmlformats.org/package/2006/relationships"><Relationship Id="rId1" Target="https://www.blackrock.com/us/individual/products/240256/blackrock-insured-municipal-income-trust-usd-fund" TargetMode="External" Type="http://schemas.openxmlformats.org/officeDocument/2006/relationships/hyperlink"/><Relationship Id="rId10" Target="https://www.blackrock.com/us/individual/products/240259/blackrock-muniyield-quality-fund-inc-usd-fund" TargetMode="External" Type="http://schemas.openxmlformats.org/officeDocument/2006/relationships/hyperlink"/><Relationship Id="rId11" Target="https://www.blackrock.com/us/individual/products/240215/blackrock-investment-quality-municipal-trust-usd-fund" TargetMode="External" Type="http://schemas.openxmlformats.org/officeDocument/2006/relationships/hyperlink"/><Relationship Id="rId12" Target="https://www.blackrock.com/us/individual/products/240220/blackrock-longterm-municipal-advantage-trust-usd-fund" TargetMode="External" Type="http://schemas.openxmlformats.org/officeDocument/2006/relationships/hyperlink"/><Relationship Id="rId13" Target="https://www.blackrock.com/us/individual/products/240224/blackrock-muniassets-fund-inc-usd-fund" TargetMode="External" Type="http://schemas.openxmlformats.org/officeDocument/2006/relationships/hyperlink"/><Relationship Id="rId14" Target="https://www.blackrock.com/us/individual/products/240258/blackrock-muniyield-quality-fund-ii-inc-usd-fund" TargetMode="External" Type="http://schemas.openxmlformats.org/officeDocument/2006/relationships/hyperlink"/><Relationship Id="rId15" Target="https://www.blackrock.com/us/individual/products/240270/blackrock-muniholdings-california-insured-fund-inc-usd-fund" TargetMode="External" Type="http://schemas.openxmlformats.org/officeDocument/2006/relationships/hyperlink"/><Relationship Id="rId16" Target="https://www.blackrock.com/us/individual/products/240213/blackrock-california-municipal-income-trust-usd-fund" TargetMode="External" Type="http://schemas.openxmlformats.org/officeDocument/2006/relationships/hyperlink"/><Relationship Id="rId17" Target="https://www.blackrock.com/us/individual/products/240264/blackrock-muniyield-michigan-insured-fund-inc-usd-fund" TargetMode="External" Type="http://schemas.openxmlformats.org/officeDocument/2006/relationships/hyperlink"/><Relationship Id="rId18" Target="https://www.blackrock.com/us/individual/products/240267/blackrock-muniholdings-new-jersey-insured-fund-inc-usd-fund" TargetMode="External" Type="http://schemas.openxmlformats.org/officeDocument/2006/relationships/hyperlink"/><Relationship Id="rId19" Target="https://www.blackrock.com/us/individual/products/240272/blackrock-muniholdings-new-york-insured-fund-inc-usd-fund" TargetMode="External" Type="http://schemas.openxmlformats.org/officeDocument/2006/relationships/hyperlink"/><Relationship Id="rId2" Target="https://www.blackrock.com/us/individual/products/240218/blackrock-municipal-income-trust-usd-fund" TargetMode="External" Type="http://schemas.openxmlformats.org/officeDocument/2006/relationships/hyperlink"/><Relationship Id="rId20" Target="https://www.blackrock.com/us/individual/products/240237/blackrock-new-york-municipal-income-trust-usd-fund" TargetMode="External" Type="http://schemas.openxmlformats.org/officeDocument/2006/relationships/hyperlink"/><Relationship Id="rId21" Target="https://www.blackrock.com/us/individual/products/240271/blackrock-muniyield-new-york-insured-fund-inc-usd-fund" TargetMode="External" Type="http://schemas.openxmlformats.org/officeDocument/2006/relationships/hyperlink"/><Relationship Id="rId22" Target="https://www.blackrock.com/us/individual/products/240269/blackrock-muniyield-pennsylvania-quality-fund-inc-fund" TargetMode="External" Type="http://schemas.openxmlformats.org/officeDocument/2006/relationships/hyperlink"/><Relationship Id="rId23" Target="https://www.blackrock.com/us/individual/products/240231/blackrock-virginia-municipal-bond-trust-usd-fund" TargetMode="External" Type="http://schemas.openxmlformats.org/officeDocument/2006/relationships/hyperlink"/><Relationship Id="rId24" Target="https://www.blackrock.com/us/individual/products/329661/blackrock-2037-municipal-target-term-trust" TargetMode="External" Type="http://schemas.openxmlformats.org/officeDocument/2006/relationships/hyperlink"/><Relationship Id="rId25" Target="https://www.blackrock.com/us/individual/products/241461/blackrock-municipal-target-term-trust-fund" TargetMode="External" Type="http://schemas.openxmlformats.org/officeDocument/2006/relationships/hyperlink"/><Relationship Id="rId26" Target="https://www.blackrock.com/us/individual/products/240174/blackrock-build-america-bond-trust-fund" TargetMode="External" Type="http://schemas.openxmlformats.org/officeDocument/2006/relationships/hyperlink"/><Relationship Id="rId3" Target="https://www.blackrock.com/us/individual/products/240222/blackrock-municipal-income-trust-ii-usd-fund" TargetMode="External" Type="http://schemas.openxmlformats.org/officeDocument/2006/relationships/hyperlink"/><Relationship Id="rId4" Target="https://www.blackrock.com/us/individual/products/240204/blackrock-muniholdings-fund-inc-usd-fund" TargetMode="External" Type="http://schemas.openxmlformats.org/officeDocument/2006/relationships/hyperlink"/><Relationship Id="rId5" Target="https://www.blackrock.com/us/individual/products/240260/blackrock-muniholdings-insured-fund-ii-inc-usd-fund" TargetMode="External" Type="http://schemas.openxmlformats.org/officeDocument/2006/relationships/hyperlink"/><Relationship Id="rId6" Target="https://www.blackrock.com/us/individual/products/240207/blackrock-munivest-fund-ii-inc-usd-fund" TargetMode="External" Type="http://schemas.openxmlformats.org/officeDocument/2006/relationships/hyperlink"/><Relationship Id="rId7" Target="https://www.blackrock.com/us/individual/products/240201/blackrock-munivest-fund-inc-usd-fund" TargetMode="External" Type="http://schemas.openxmlformats.org/officeDocument/2006/relationships/hyperlink"/><Relationship Id="rId8" Target="https://www.blackrock.com/us/individual/products/240208/blackrock-muniyield-fund-inc-usd-fund" TargetMode="External" Type="http://schemas.openxmlformats.org/officeDocument/2006/relationships/hyperlink"/><Relationship Id="rId9" Target="https://www.blackrock.com/us/individual/products/240262/blackrock-muniyield-quality-fund-iii-inc-fund" TargetMode="External" Type="http://schemas.openxmlformats.org/officeDocument/2006/relationships/hyperlink"/></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A277E-7202-4DA9-895D-15DFBD6F3293}">
  <dimension ref="A1:K116"/>
  <sheetViews>
    <sheetView tabSelected="1" zoomScale="115" zoomScaleNormal="115" workbookViewId="0">
      <selection activeCell="O28" sqref="O28"/>
    </sheetView>
  </sheetViews>
  <sheetFormatPr defaultColWidth="8.26953125" defaultRowHeight="11.5" x14ac:dyDescent="0.25"/>
  <cols>
    <col min="1" max="1" width="48.36328125" style="18" customWidth="1"/>
    <col min="2" max="2" width="8.26953125" style="19"/>
    <col min="3" max="3" width="15.7265625" style="20" bestFit="1" customWidth="1"/>
    <col min="4" max="4" width="16.08984375" style="17" bestFit="1" customWidth="1"/>
    <col min="5" max="5" width="16.08984375" style="85" bestFit="1" customWidth="1"/>
    <col min="6" max="6" width="15.7265625" style="88" bestFit="1" customWidth="1"/>
    <col min="7" max="7" width="16.08984375" style="86" bestFit="1" customWidth="1"/>
    <col min="8" max="8" width="15.7265625" style="20" bestFit="1" customWidth="1"/>
    <col min="9" max="9" width="16.08984375" style="87" bestFit="1" customWidth="1"/>
    <col min="10" max="10" width="15.7265625" style="89" bestFit="1" customWidth="1"/>
    <col min="11" max="11" width="16.08984375" style="87" bestFit="1" customWidth="1"/>
    <col min="12" max="12" width="8.26953125" style="29"/>
    <col min="13" max="13" width="9.1796875" style="29" bestFit="1" customWidth="1"/>
    <col min="14" max="16384" width="8.2695312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254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235</v>
      </c>
      <c r="F4" s="54" t="s">
        <v>6</v>
      </c>
      <c r="G4" s="53" t="s">
        <v>105</v>
      </c>
      <c r="H4" s="34" t="s">
        <v>7</v>
      </c>
      <c r="I4" s="55" t="s">
        <v>8</v>
      </c>
      <c r="J4" s="55"/>
      <c r="K4" s="55"/>
    </row>
    <row r="5" spans="1:11" ht="26"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23" t="s">
        <v>148</v>
      </c>
      <c r="B8" s="106" t="s">
        <v>24</v>
      </c>
      <c r="C8" s="1">
        <v>5.5500000000000001E-2</v>
      </c>
      <c r="D8" s="2">
        <v>4.586103006322087E-2</v>
      </c>
      <c r="E8" s="1">
        <v>2.0421106819550503E-3</v>
      </c>
      <c r="F8" s="49">
        <v>0.82632486600397959</v>
      </c>
      <c r="G8" s="48">
        <v>3.6967961678939454E-2</v>
      </c>
      <c r="H8" s="2">
        <v>-2.8916768778804097E-2</v>
      </c>
      <c r="I8" s="3">
        <v>0.27786317064768651</v>
      </c>
      <c r="J8" s="4">
        <v>2.9457366309796604E-2</v>
      </c>
      <c r="K8" s="3">
        <v>3.6845321528789596E-2</v>
      </c>
    </row>
    <row r="9" spans="1:11" ht="13" x14ac:dyDescent="0.3">
      <c r="A9" s="123" t="s">
        <v>139</v>
      </c>
      <c r="B9" s="106" t="s">
        <v>26</v>
      </c>
      <c r="C9" s="1">
        <v>5.9499999999999997E-2</v>
      </c>
      <c r="D9" s="2">
        <v>4.9658729837261356E-2</v>
      </c>
      <c r="E9" s="1">
        <v>1.8138970631056794E-2</v>
      </c>
      <c r="F9" s="49">
        <v>0.83460050146657749</v>
      </c>
      <c r="G9" s="48">
        <v>-1.6454775051302439E-2</v>
      </c>
      <c r="H9" s="2">
        <v>-3.138253613514469E-2</v>
      </c>
      <c r="I9" s="3">
        <v>0.18542131170995532</v>
      </c>
      <c r="J9" s="4">
        <v>0.22763394351244393</v>
      </c>
      <c r="K9" s="3">
        <v>3.4590533125682506E-2</v>
      </c>
    </row>
    <row r="10" spans="1:11" ht="13" x14ac:dyDescent="0.3">
      <c r="A10" s="123" t="s">
        <v>140</v>
      </c>
      <c r="B10" s="106" t="s">
        <v>28</v>
      </c>
      <c r="C10" s="1">
        <v>5.0999999999999997E-2</v>
      </c>
      <c r="D10" s="2">
        <v>4.2398191756682198E-2</v>
      </c>
      <c r="E10" s="1">
        <v>1.5960917870782843E-2</v>
      </c>
      <c r="F10" s="49">
        <v>0.83133709326827843</v>
      </c>
      <c r="G10" s="48">
        <v>6.4550021685569892E-3</v>
      </c>
      <c r="H10" s="2">
        <v>-2.6211451147525308E-2</v>
      </c>
      <c r="I10" s="3">
        <v>0.18750172370875476</v>
      </c>
      <c r="J10" s="4">
        <v>0.22638817616899551</v>
      </c>
      <c r="K10" s="3">
        <v>3.4635783066915039E-2</v>
      </c>
    </row>
    <row r="11" spans="1:11" ht="13" x14ac:dyDescent="0.3">
      <c r="A11" s="123" t="s">
        <v>142</v>
      </c>
      <c r="B11" s="106" t="s">
        <v>30</v>
      </c>
      <c r="C11" s="1">
        <v>3.5999999999999997E-2</v>
      </c>
      <c r="D11" s="2">
        <v>2.9752060421326727E-2</v>
      </c>
      <c r="E11" s="1">
        <v>1.1137623118624195E-2</v>
      </c>
      <c r="F11" s="49">
        <v>0.82644612281463137</v>
      </c>
      <c r="G11" s="48">
        <v>1.8265277653779721E-2</v>
      </c>
      <c r="H11" s="2">
        <v>-1.9955703279679538E-2</v>
      </c>
      <c r="I11" s="3">
        <v>0.20986986050168127</v>
      </c>
      <c r="J11" s="4">
        <v>0.20649029651576634</v>
      </c>
      <c r="K11" s="3">
        <v>3.4507848667931877E-2</v>
      </c>
    </row>
    <row r="12" spans="1:11" ht="13" x14ac:dyDescent="0.3">
      <c r="A12" s="123" t="s">
        <v>141</v>
      </c>
      <c r="B12" s="106" t="s">
        <v>32</v>
      </c>
      <c r="C12" s="1">
        <v>5.3999999999999999E-2</v>
      </c>
      <c r="D12" s="2">
        <v>4.6068082167208285E-2</v>
      </c>
      <c r="E12" s="1">
        <v>1.589482410401679E-2</v>
      </c>
      <c r="F12" s="49">
        <v>0.8531126327260794</v>
      </c>
      <c r="G12" s="48">
        <v>-2.0067382573979442E-3</v>
      </c>
      <c r="H12" s="2">
        <v>-2.3625037522203216E-2</v>
      </c>
      <c r="I12" s="3">
        <v>0.18667274725616434</v>
      </c>
      <c r="J12" s="4">
        <v>0.22019205139837372</v>
      </c>
      <c r="K12" s="3">
        <v>3.5197858786914289E-2</v>
      </c>
    </row>
    <row r="13" spans="1:11" ht="13" x14ac:dyDescent="0.3">
      <c r="A13" s="123" t="s">
        <v>143</v>
      </c>
      <c r="B13" s="106" t="s">
        <v>34</v>
      </c>
      <c r="C13" s="1">
        <v>5.45E-2</v>
      </c>
      <c r="D13" s="2">
        <v>4.5480988303935141E-2</v>
      </c>
      <c r="E13" s="1">
        <v>4.4685495158111738E-3</v>
      </c>
      <c r="F13" s="49">
        <v>0.83451354686119528</v>
      </c>
      <c r="G13" s="48">
        <v>-4.3906004484132177E-3</v>
      </c>
      <c r="H13" s="2">
        <v>-2.7599728453828586E-2</v>
      </c>
      <c r="I13" s="3">
        <v>0.27731380305621167</v>
      </c>
      <c r="J13" s="4">
        <v>0.13832049912507116</v>
      </c>
      <c r="K13" s="3">
        <v>3.4556242052933658E-2</v>
      </c>
    </row>
    <row r="14" spans="1:11" ht="13" x14ac:dyDescent="0.3">
      <c r="A14" s="123" t="s">
        <v>144</v>
      </c>
      <c r="B14" s="106" t="s">
        <v>36</v>
      </c>
      <c r="C14" s="1">
        <v>5.5500000000000001E-2</v>
      </c>
      <c r="D14" s="2">
        <v>4.6243174284765029E-2</v>
      </c>
      <c r="E14" s="1">
        <v>1.143235362272969E-2</v>
      </c>
      <c r="F14" s="49">
        <v>0.83321034747324374</v>
      </c>
      <c r="G14" s="48">
        <v>-2.2370626009704075E-2</v>
      </c>
      <c r="H14" s="2">
        <v>-2.7755072295046337E-2</v>
      </c>
      <c r="I14" s="3">
        <v>0.26357920516870081</v>
      </c>
      <c r="J14" s="4">
        <v>0.14680097866347411</v>
      </c>
      <c r="K14" s="3">
        <v>3.5107585341958292E-2</v>
      </c>
    </row>
    <row r="15" spans="1:11" ht="13" x14ac:dyDescent="0.3">
      <c r="A15" s="123" t="s">
        <v>145</v>
      </c>
      <c r="B15" s="106" t="s">
        <v>38</v>
      </c>
      <c r="C15" s="1">
        <v>5.8000000000000003E-2</v>
      </c>
      <c r="D15" s="2">
        <v>4.7732765519334315E-2</v>
      </c>
      <c r="E15" s="1">
        <v>5.2185007697991472E-3</v>
      </c>
      <c r="F15" s="49">
        <v>0.82297871585059157</v>
      </c>
      <c r="G15" s="48">
        <v>-2.1773116675134374E-2</v>
      </c>
      <c r="H15" s="2">
        <v>-3.0950266363449302E-2</v>
      </c>
      <c r="I15" s="3">
        <v>0.29490845525560583</v>
      </c>
      <c r="J15" s="4">
        <v>0.11261486037652257</v>
      </c>
      <c r="K15" s="3">
        <v>3.5778391339967491E-2</v>
      </c>
    </row>
    <row r="16" spans="1:11" ht="13" x14ac:dyDescent="0.3">
      <c r="A16" s="123" t="s">
        <v>150</v>
      </c>
      <c r="B16" s="106" t="s">
        <v>40</v>
      </c>
      <c r="C16" s="1">
        <v>5.0999999999999997E-2</v>
      </c>
      <c r="D16" s="2">
        <v>4.2818257654022605E-2</v>
      </c>
      <c r="E16" s="1">
        <v>1.4530477085287933E-2</v>
      </c>
      <c r="F16" s="49">
        <v>0.83957367949063932</v>
      </c>
      <c r="G16" s="48">
        <v>-2.0609044747700533E-2</v>
      </c>
      <c r="H16" s="2">
        <v>-2.5729006604548178E-2</v>
      </c>
      <c r="I16" s="3">
        <v>0.18664400255857383</v>
      </c>
      <c r="J16" s="4">
        <v>0.22994884347837949</v>
      </c>
      <c r="K16" s="3">
        <v>3.433793393184581E-2</v>
      </c>
    </row>
    <row r="17" spans="1:11" ht="13" x14ac:dyDescent="0.3">
      <c r="A17" s="123" t="s">
        <v>41</v>
      </c>
      <c r="B17" s="106" t="s">
        <v>42</v>
      </c>
      <c r="C17" s="1">
        <v>4.9500000000000002E-2</v>
      </c>
      <c r="D17" s="2">
        <v>4.2274277121340603E-2</v>
      </c>
      <c r="E17" s="1">
        <v>1.8520634960067345E-3</v>
      </c>
      <c r="F17" s="49">
        <v>0.85402580043112331</v>
      </c>
      <c r="G17" s="48">
        <v>1.007674376577361E-2</v>
      </c>
      <c r="H17" s="2">
        <v>-2.178543664354602E-2</v>
      </c>
      <c r="I17" s="3">
        <v>0.34761864474276016</v>
      </c>
      <c r="J17" s="4">
        <v>3.1971825043034613E-2</v>
      </c>
      <c r="K17" s="3">
        <v>3.6774523352316561E-2</v>
      </c>
    </row>
    <row r="18" spans="1:11" ht="13" x14ac:dyDescent="0.3">
      <c r="A18" s="123" t="s">
        <v>43</v>
      </c>
      <c r="B18" s="106" t="s">
        <v>44</v>
      </c>
      <c r="C18" s="1">
        <v>5.5500000000000001E-2</v>
      </c>
      <c r="D18" s="2">
        <v>4.6193523349155406E-2</v>
      </c>
      <c r="E18" s="1">
        <v>1.6626241080323928E-2</v>
      </c>
      <c r="F18" s="49">
        <v>0.8323157360208181</v>
      </c>
      <c r="G18" s="48">
        <v>1.6707674940152906E-3</v>
      </c>
      <c r="H18" s="2">
        <v>-2.8999668756243973E-2</v>
      </c>
      <c r="I18" s="3">
        <v>0.1827807072323159</v>
      </c>
      <c r="J18" s="4">
        <v>0.22818285581609479</v>
      </c>
      <c r="K18" s="3">
        <v>3.4607682901409795E-2</v>
      </c>
    </row>
    <row r="19" spans="1:11" ht="13" x14ac:dyDescent="0.3">
      <c r="A19" s="123" t="s">
        <v>45</v>
      </c>
      <c r="B19" s="106" t="s">
        <v>46</v>
      </c>
      <c r="C19" s="1">
        <v>5.3999999999999999E-2</v>
      </c>
      <c r="D19" s="2">
        <v>4.4410590085422412E-2</v>
      </c>
      <c r="E19" s="1">
        <v>1.6678430842478293E-2</v>
      </c>
      <c r="F19" s="49">
        <v>0.82241833491522986</v>
      </c>
      <c r="G19" s="48">
        <v>-2.5820719249473045E-3</v>
      </c>
      <c r="H19" s="2">
        <v>-2.8532926452244117E-2</v>
      </c>
      <c r="I19" s="3">
        <v>0.18701845074177037</v>
      </c>
      <c r="J19" s="4">
        <v>0.21999880196646457</v>
      </c>
      <c r="K19" s="3">
        <v>3.5133223532208074E-2</v>
      </c>
    </row>
    <row r="20" spans="1:11" ht="13" x14ac:dyDescent="0.3">
      <c r="A20" s="123" t="s">
        <v>47</v>
      </c>
      <c r="B20" s="106" t="s">
        <v>48</v>
      </c>
      <c r="C20" s="1">
        <v>0.05</v>
      </c>
      <c r="D20" s="2">
        <v>4.109484170305263E-2</v>
      </c>
      <c r="E20" s="1">
        <v>1.6215622902314063E-2</v>
      </c>
      <c r="F20" s="49">
        <v>0.82189683406105252</v>
      </c>
      <c r="G20" s="48">
        <v>-2.009846606958765E-2</v>
      </c>
      <c r="H20" s="2">
        <v>-2.604756046354308E-2</v>
      </c>
      <c r="I20" s="3">
        <v>0.18792998396871954</v>
      </c>
      <c r="J20" s="4">
        <v>0.22436350689198625</v>
      </c>
      <c r="K20" s="3">
        <v>3.4666670876620252E-2</v>
      </c>
    </row>
    <row r="21" spans="1:11" ht="13" x14ac:dyDescent="0.3">
      <c r="A21" s="124" t="s">
        <v>147</v>
      </c>
      <c r="B21" s="106" t="s">
        <v>50</v>
      </c>
      <c r="C21" s="1">
        <v>5.7000000000000002E-2</v>
      </c>
      <c r="D21" s="2">
        <v>4.9105669665996089E-2</v>
      </c>
      <c r="E21" s="1">
        <v>1.5868553428976674E-2</v>
      </c>
      <c r="F21" s="49">
        <v>0.86150297659642261</v>
      </c>
      <c r="G21" s="48">
        <v>-2.1870120081782907E-2</v>
      </c>
      <c r="H21" s="2">
        <v>-2.5000462975805448E-2</v>
      </c>
      <c r="I21" s="3">
        <v>0.18666708479799987</v>
      </c>
      <c r="J21" s="4">
        <v>0.22634976874656793</v>
      </c>
      <c r="K21" s="3">
        <v>3.4896302533096002E-2</v>
      </c>
    </row>
    <row r="22" spans="1:11" ht="13" x14ac:dyDescent="0.3">
      <c r="A22" s="7" t="s">
        <v>51</v>
      </c>
      <c r="B22" s="107"/>
      <c r="C22" s="108"/>
      <c r="D22" s="108"/>
      <c r="E22" s="108"/>
      <c r="F22" s="108"/>
      <c r="G22" s="108"/>
      <c r="H22" s="108"/>
      <c r="I22" s="108"/>
      <c r="J22" s="108"/>
      <c r="K22" s="108"/>
    </row>
    <row r="23" spans="1:11" ht="13" x14ac:dyDescent="0.3">
      <c r="A23" s="119" t="s">
        <v>138</v>
      </c>
      <c r="B23" s="106" t="s">
        <v>53</v>
      </c>
      <c r="C23" s="1">
        <v>5.3499999999999999E-2</v>
      </c>
      <c r="D23" s="2">
        <v>4.4554422862830033E-2</v>
      </c>
      <c r="E23" s="1">
        <v>1.482777495416936E-2</v>
      </c>
      <c r="F23" s="49">
        <v>0.83279295070710346</v>
      </c>
      <c r="G23" s="48">
        <v>-2.7460567192577612E-2</v>
      </c>
      <c r="H23" s="2">
        <v>-2.7490702582553716E-2</v>
      </c>
      <c r="I23" s="3">
        <v>0.28314921812853283</v>
      </c>
      <c r="J23" s="4">
        <v>0.11410417953629071</v>
      </c>
      <c r="K23" s="3">
        <v>3.5639948477091732E-2</v>
      </c>
    </row>
    <row r="24" spans="1:11" ht="13" x14ac:dyDescent="0.3">
      <c r="A24" s="123" t="s">
        <v>146</v>
      </c>
      <c r="B24" s="106" t="s">
        <v>55</v>
      </c>
      <c r="C24" s="1">
        <v>5.8999999999999997E-2</v>
      </c>
      <c r="D24" s="2">
        <v>4.2095205724758639E-2</v>
      </c>
      <c r="E24" s="1">
        <v>1.5952728947201473E-2</v>
      </c>
      <c r="F24" s="49">
        <v>0.71347806313150242</v>
      </c>
      <c r="G24" s="48">
        <v>2.5717040795754986E-2</v>
      </c>
      <c r="H24" s="2">
        <v>-4.9777341787966049E-2</v>
      </c>
      <c r="I24" s="3">
        <v>0.27807908616712929</v>
      </c>
      <c r="J24" s="4">
        <v>0.13035463211203915</v>
      </c>
      <c r="K24" s="3">
        <v>3.5520820720012364E-2</v>
      </c>
    </row>
    <row r="25" spans="1:11" ht="13" x14ac:dyDescent="0.3">
      <c r="A25" s="7" t="s">
        <v>56</v>
      </c>
      <c r="B25" s="107"/>
      <c r="C25" s="108"/>
      <c r="D25" s="108"/>
      <c r="E25" s="108"/>
      <c r="F25" s="108"/>
      <c r="G25" s="108"/>
      <c r="H25" s="108"/>
      <c r="I25" s="108"/>
      <c r="J25" s="108"/>
      <c r="K25" s="108"/>
    </row>
    <row r="26" spans="1:11" ht="13" x14ac:dyDescent="0.3">
      <c r="A26" s="119" t="s">
        <v>57</v>
      </c>
      <c r="B26" s="106" t="s">
        <v>58</v>
      </c>
      <c r="C26" s="1">
        <v>5.45E-2</v>
      </c>
      <c r="D26" s="2">
        <v>4.3100495794217292E-2</v>
      </c>
      <c r="E26" s="1">
        <v>8.4224295032597554E-3</v>
      </c>
      <c r="F26" s="49">
        <v>0.79083478521499617</v>
      </c>
      <c r="G26" s="48">
        <v>-2.41218615769907E-2</v>
      </c>
      <c r="H26" s="2">
        <v>-3.4198511063735546E-2</v>
      </c>
      <c r="I26" s="3">
        <v>0.38918771833747873</v>
      </c>
      <c r="J26" s="4">
        <v>0</v>
      </c>
      <c r="K26" s="3">
        <v>3.6821920827943083E-2</v>
      </c>
    </row>
    <row r="27" spans="1:11" ht="13" x14ac:dyDescent="0.3">
      <c r="A27" s="7" t="s">
        <v>59</v>
      </c>
      <c r="B27" s="106"/>
      <c r="C27" s="108"/>
      <c r="D27" s="108"/>
      <c r="E27" s="108"/>
      <c r="F27" s="108"/>
      <c r="G27" s="108"/>
      <c r="H27" s="108"/>
      <c r="I27" s="108"/>
      <c r="J27" s="108"/>
      <c r="K27" s="108"/>
    </row>
    <row r="28" spans="1:11" ht="13" x14ac:dyDescent="0.3">
      <c r="A28" s="119" t="s">
        <v>60</v>
      </c>
      <c r="B28" s="106" t="s">
        <v>61</v>
      </c>
      <c r="C28" s="1">
        <v>5.3999999999999999E-2</v>
      </c>
      <c r="D28" s="2">
        <v>4.3401478006322582E-2</v>
      </c>
      <c r="E28" s="1">
        <v>6.4097631845674791E-3</v>
      </c>
      <c r="F28" s="49">
        <v>0.80373107419115897</v>
      </c>
      <c r="G28" s="48">
        <v>-2.7590582214025106E-2</v>
      </c>
      <c r="H28" s="2">
        <v>-3.1795565680196085E-2</v>
      </c>
      <c r="I28" s="3">
        <v>0.37558810960551958</v>
      </c>
      <c r="J28" s="4">
        <v>1.8334037224081109E-2</v>
      </c>
      <c r="K28" s="3">
        <v>3.6865925096745099E-2</v>
      </c>
    </row>
    <row r="29" spans="1:11" ht="13" x14ac:dyDescent="0.3">
      <c r="A29" s="7" t="s">
        <v>62</v>
      </c>
      <c r="B29" s="107"/>
      <c r="C29" s="108"/>
      <c r="D29" s="108"/>
      <c r="E29" s="108"/>
      <c r="F29" s="108"/>
      <c r="G29" s="108"/>
      <c r="H29" s="108"/>
      <c r="I29" s="108"/>
      <c r="J29" s="108"/>
      <c r="K29" s="108"/>
    </row>
    <row r="30" spans="1:11" ht="13" x14ac:dyDescent="0.3">
      <c r="A30" s="123" t="s">
        <v>63</v>
      </c>
      <c r="B30" s="106" t="s">
        <v>64</v>
      </c>
      <c r="C30" s="1">
        <v>5.1499999999999997E-2</v>
      </c>
      <c r="D30" s="2">
        <v>4.1287250532546685E-2</v>
      </c>
      <c r="E30" s="1">
        <v>4.8304612549674815E-3</v>
      </c>
      <c r="F30" s="49">
        <v>0.80169418509799395</v>
      </c>
      <c r="G30" s="48">
        <v>1.2410292895703723E-2</v>
      </c>
      <c r="H30" s="2">
        <v>-3.0433969200843729E-2</v>
      </c>
      <c r="I30" s="3">
        <v>0.29618318553473172</v>
      </c>
      <c r="J30" s="4">
        <v>0.11101578315420392</v>
      </c>
      <c r="K30" s="3">
        <v>3.5234539505288875E-2</v>
      </c>
    </row>
    <row r="31" spans="1:11" ht="13" x14ac:dyDescent="0.3">
      <c r="A31" s="123" t="s">
        <v>65</v>
      </c>
      <c r="B31" s="106" t="s">
        <v>66</v>
      </c>
      <c r="C31" s="1">
        <v>5.1200000000000002E-2</v>
      </c>
      <c r="D31" s="2">
        <v>4.0134071896157704E-2</v>
      </c>
      <c r="E31" s="1">
        <v>6.2716577602456259E-3</v>
      </c>
      <c r="F31" s="49">
        <v>0.7838685917218301</v>
      </c>
      <c r="G31" s="48">
        <v>1.2022790217054324E-2</v>
      </c>
      <c r="H31" s="2">
        <v>-3.3064760350431988E-2</v>
      </c>
      <c r="I31" s="3">
        <v>0.28266806767041425</v>
      </c>
      <c r="J31" s="4">
        <v>0.12322254401248331</v>
      </c>
      <c r="K31" s="3">
        <v>3.5070445580569591E-2</v>
      </c>
    </row>
    <row r="32" spans="1:11" ht="13" x14ac:dyDescent="0.3">
      <c r="A32" s="119" t="s">
        <v>67</v>
      </c>
      <c r="B32" s="106" t="s">
        <v>68</v>
      </c>
      <c r="C32" s="1">
        <v>5.0999999999999997E-2</v>
      </c>
      <c r="D32" s="2">
        <v>4.0987966240374034E-2</v>
      </c>
      <c r="E32" s="1">
        <v>4.2478788434230572E-3</v>
      </c>
      <c r="F32" s="49">
        <v>0.80368561255635362</v>
      </c>
      <c r="G32" s="48">
        <v>3.2820408842080151E-2</v>
      </c>
      <c r="H32" s="2">
        <v>-2.9747938591253503E-2</v>
      </c>
      <c r="I32" s="3">
        <v>0.28634867143655546</v>
      </c>
      <c r="J32" s="4">
        <v>0.12261897216162747</v>
      </c>
      <c r="K32" s="3">
        <v>3.5110216271852845E-2</v>
      </c>
    </row>
    <row r="33" spans="1:11" ht="13" x14ac:dyDescent="0.3">
      <c r="A33" s="7" t="s">
        <v>69</v>
      </c>
      <c r="B33" s="107"/>
      <c r="C33" s="108"/>
      <c r="D33" s="108"/>
      <c r="E33" s="108"/>
      <c r="F33" s="108"/>
      <c r="G33" s="108"/>
      <c r="H33" s="108"/>
      <c r="I33" s="108"/>
      <c r="J33" s="108"/>
      <c r="K33" s="108"/>
    </row>
    <row r="34" spans="1:11" ht="13" x14ac:dyDescent="0.3">
      <c r="A34" s="119" t="s">
        <v>70</v>
      </c>
      <c r="B34" s="106" t="s">
        <v>71</v>
      </c>
      <c r="C34" s="1">
        <v>6.6000000000000003E-2</v>
      </c>
      <c r="D34" s="2">
        <v>3.970375524242778E-2</v>
      </c>
      <c r="E34" s="1">
        <v>1.3241507931805738E-2</v>
      </c>
      <c r="F34" s="49">
        <v>0.60157204912769358</v>
      </c>
      <c r="G34" s="48">
        <v>2.2763300042650481E-2</v>
      </c>
      <c r="H34" s="2">
        <v>-7.9245916488289311E-2</v>
      </c>
      <c r="I34" s="3">
        <v>0.31416406596467505</v>
      </c>
      <c r="J34" s="4">
        <v>7.1737758536961238E-2</v>
      </c>
      <c r="K34" s="3">
        <v>3.6105274440279271E-2</v>
      </c>
    </row>
    <row r="35" spans="1:11" ht="13" x14ac:dyDescent="0.3">
      <c r="A35" s="7" t="s">
        <v>72</v>
      </c>
      <c r="B35" s="107"/>
      <c r="C35" s="108"/>
      <c r="D35" s="108"/>
      <c r="E35" s="108"/>
      <c r="F35" s="108"/>
      <c r="G35" s="108"/>
      <c r="H35" s="108"/>
      <c r="I35" s="108"/>
      <c r="J35" s="108"/>
      <c r="K35" s="108"/>
    </row>
    <row r="36" spans="1:11" ht="13" x14ac:dyDescent="0.3">
      <c r="A36" s="123" t="s">
        <v>73</v>
      </c>
      <c r="B36" s="106" t="s">
        <v>74</v>
      </c>
      <c r="C36" s="1">
        <v>5.1499999999999997E-2</v>
      </c>
      <c r="D36" s="2">
        <v>3.3349346856050184E-2</v>
      </c>
      <c r="E36" s="1">
        <v>2.1882108302110409E-3</v>
      </c>
      <c r="F36" s="49">
        <v>0.64756013312718808</v>
      </c>
      <c r="G36" s="48">
        <v>-5.9105545778434521E-2</v>
      </c>
      <c r="H36" s="2">
        <v>-5.4451937709705259E-2</v>
      </c>
      <c r="I36" s="3">
        <v>0.38540403436072462</v>
      </c>
      <c r="J36" s="4">
        <v>0</v>
      </c>
      <c r="K36" s="3">
        <v>3.6822010344827572E-2</v>
      </c>
    </row>
    <row r="37" spans="1:11" ht="13" x14ac:dyDescent="0.3">
      <c r="A37" s="7" t="s">
        <v>75</v>
      </c>
      <c r="B37" s="107"/>
      <c r="C37" s="108"/>
      <c r="D37" s="108"/>
      <c r="E37" s="108"/>
      <c r="F37" s="108"/>
      <c r="G37" s="108"/>
      <c r="H37" s="108"/>
      <c r="I37" s="108"/>
      <c r="J37" s="108"/>
      <c r="K37" s="108"/>
    </row>
    <row r="38" spans="1:11" ht="13" x14ac:dyDescent="0.3">
      <c r="A38" s="123" t="s">
        <v>149</v>
      </c>
      <c r="B38" s="106" t="s">
        <v>77</v>
      </c>
      <c r="C38" s="1">
        <v>4.6399999999999997E-2</v>
      </c>
      <c r="D38" s="2">
        <v>5.5005544020565324E-2</v>
      </c>
      <c r="E38" s="1" t="s">
        <v>78</v>
      </c>
      <c r="F38" s="49">
        <v>1.1854643107880458</v>
      </c>
      <c r="G38" s="48">
        <v>-5.8726278947960564E-2</v>
      </c>
      <c r="H38" s="2">
        <v>0.22710989391180195</v>
      </c>
      <c r="I38" s="3">
        <v>0.31204353931331841</v>
      </c>
      <c r="J38" s="4">
        <v>3.4705474578930084E-2</v>
      </c>
      <c r="K38" s="3">
        <v>3.6699690009927996E-2</v>
      </c>
    </row>
    <row r="39" spans="1:11" ht="13" x14ac:dyDescent="0.3">
      <c r="A39" s="120" t="s">
        <v>137</v>
      </c>
      <c r="B39" s="106" t="s">
        <v>80</v>
      </c>
      <c r="C39" s="1">
        <v>9.375E-2</v>
      </c>
      <c r="D39" s="2">
        <v>9.3190578402666591E-2</v>
      </c>
      <c r="E39" s="1" t="s">
        <v>78</v>
      </c>
      <c r="F39" s="49">
        <v>0.9940328362951103</v>
      </c>
      <c r="G39" s="48">
        <v>-5.7786379193404125E-3</v>
      </c>
      <c r="H39" s="2">
        <v>-1.5731715010129963E-2</v>
      </c>
      <c r="I39" s="3">
        <v>0</v>
      </c>
      <c r="J39" s="4">
        <v>0.1970358505415766</v>
      </c>
      <c r="K39" s="3">
        <v>1.6571601041293755E-2</v>
      </c>
    </row>
    <row r="40" spans="1:11" ht="13" x14ac:dyDescent="0.3">
      <c r="A40" s="7" t="s">
        <v>81</v>
      </c>
      <c r="B40" s="107"/>
      <c r="C40" s="108"/>
      <c r="D40" s="108"/>
      <c r="E40" s="108"/>
      <c r="F40" s="108"/>
      <c r="G40" s="108"/>
      <c r="H40" s="108"/>
      <c r="I40" s="108"/>
      <c r="J40" s="108"/>
      <c r="K40" s="108"/>
    </row>
    <row r="41" spans="1:11" ht="13" x14ac:dyDescent="0.3">
      <c r="A41" s="120" t="s">
        <v>82</v>
      </c>
      <c r="B41" s="106" t="s">
        <v>83</v>
      </c>
      <c r="C41" s="1">
        <v>9.8599999999999993E-2</v>
      </c>
      <c r="D41" s="2">
        <v>8.1713557172241935E-2</v>
      </c>
      <c r="E41" s="1" t="s">
        <v>78</v>
      </c>
      <c r="F41" s="49">
        <v>0.82873790235539491</v>
      </c>
      <c r="G41" s="48">
        <v>7.0826577594522711E-3</v>
      </c>
      <c r="H41" s="2">
        <v>-0.12696147923894663</v>
      </c>
      <c r="I41" s="3">
        <v>0</v>
      </c>
      <c r="J41" s="4">
        <v>0.33456885521341551</v>
      </c>
      <c r="K41" s="3">
        <v>4.0800000000000003E-2</v>
      </c>
    </row>
    <row r="42" spans="1:11" ht="13" x14ac:dyDescent="0.3">
      <c r="A42" s="40" t="s">
        <v>157</v>
      </c>
      <c r="B42" s="109"/>
      <c r="C42" s="110"/>
      <c r="D42" s="110"/>
      <c r="E42" s="110"/>
      <c r="F42" s="111"/>
      <c r="G42" s="111"/>
      <c r="H42" s="110"/>
      <c r="I42" s="112"/>
      <c r="J42" s="112"/>
      <c r="K42" s="112"/>
    </row>
    <row r="43" spans="1:11" ht="15" x14ac:dyDescent="0.3">
      <c r="A43" s="40" t="s">
        <v>255</v>
      </c>
      <c r="B43" s="41"/>
      <c r="C43" s="41"/>
      <c r="D43" s="41"/>
      <c r="E43" s="66"/>
      <c r="F43" s="66"/>
      <c r="G43" s="67"/>
      <c r="H43" s="41"/>
      <c r="I43" s="68"/>
      <c r="J43" s="69"/>
      <c r="K43" s="68"/>
    </row>
    <row r="44" spans="1:11" ht="15" x14ac:dyDescent="0.3">
      <c r="A44" s="40" t="s">
        <v>256</v>
      </c>
      <c r="B44" s="41"/>
      <c r="C44" s="41"/>
      <c r="D44" s="41"/>
      <c r="E44" s="66"/>
      <c r="F44" s="66"/>
      <c r="G44" s="67"/>
      <c r="H44" s="41"/>
      <c r="I44" s="68"/>
      <c r="J44" s="69"/>
      <c r="K44" s="69"/>
    </row>
    <row r="45" spans="1:11" ht="15" x14ac:dyDescent="0.3">
      <c r="A45" s="40" t="s">
        <v>257</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258</v>
      </c>
      <c r="B47" s="41"/>
      <c r="C47" s="41"/>
      <c r="D47" s="41"/>
      <c r="E47" s="66"/>
      <c r="F47" s="66"/>
      <c r="G47" s="67"/>
      <c r="H47" s="41"/>
      <c r="I47" s="69"/>
      <c r="J47" s="69"/>
      <c r="K47" s="69"/>
    </row>
    <row r="48" spans="1:11" ht="13" x14ac:dyDescent="0.3">
      <c r="A48" s="40" t="s">
        <v>259</v>
      </c>
      <c r="B48" s="44"/>
      <c r="C48" s="44"/>
      <c r="D48" s="44"/>
      <c r="E48" s="70"/>
      <c r="F48" s="70"/>
      <c r="G48" s="71"/>
      <c r="H48" s="44"/>
      <c r="I48" s="72"/>
      <c r="J48" s="72"/>
      <c r="K48" s="72"/>
    </row>
    <row r="49" spans="1:11" ht="13" x14ac:dyDescent="0.3">
      <c r="A49" s="43" t="s">
        <v>260</v>
      </c>
      <c r="B49" s="44"/>
      <c r="C49" s="44"/>
      <c r="D49" s="44"/>
      <c r="E49" s="70"/>
      <c r="F49" s="70"/>
      <c r="G49" s="71"/>
      <c r="H49" s="44"/>
      <c r="I49" s="72"/>
      <c r="J49" s="72"/>
      <c r="K49" s="72"/>
    </row>
    <row r="50" spans="1:11" ht="12.75" customHeight="1" x14ac:dyDescent="0.3">
      <c r="A50" s="43" t="s">
        <v>108</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261</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3">
      <c r="A63" s="116" t="s">
        <v>186</v>
      </c>
      <c r="B63" s="11"/>
      <c r="C63" s="12"/>
      <c r="D63" s="12"/>
      <c r="E63" s="76"/>
      <c r="F63" s="76"/>
      <c r="G63" s="77"/>
      <c r="H63" s="12"/>
      <c r="I63" s="78"/>
      <c r="J63" s="78"/>
      <c r="K63" s="78"/>
    </row>
    <row r="64" spans="1:11" ht="13" x14ac:dyDescent="0.3">
      <c r="A64" s="116" t="s">
        <v>187</v>
      </c>
      <c r="B64" s="11"/>
      <c r="C64" s="12"/>
      <c r="D64" s="12"/>
      <c r="E64" s="121"/>
      <c r="F64" s="77"/>
      <c r="G64" s="29"/>
      <c r="H64" s="122"/>
      <c r="I64" s="29"/>
      <c r="J64" s="78"/>
      <c r="K64" s="78"/>
    </row>
    <row r="65" spans="1:11" ht="13" x14ac:dyDescent="0.3">
      <c r="A65" s="116" t="s">
        <v>183</v>
      </c>
      <c r="B65" s="11"/>
      <c r="C65" s="12"/>
      <c r="D65" s="12"/>
      <c r="E65" s="121"/>
      <c r="F65" s="77"/>
      <c r="G65" s="29"/>
      <c r="H65" s="122"/>
      <c r="I65" s="29"/>
      <c r="J65" s="78"/>
      <c r="K65" s="78"/>
    </row>
    <row r="66" spans="1:11" ht="13" x14ac:dyDescent="0.3">
      <c r="A66" s="116" t="s">
        <v>100</v>
      </c>
      <c r="B66" s="11"/>
      <c r="C66" s="12"/>
      <c r="D66" s="12"/>
      <c r="E66" s="121"/>
      <c r="F66" s="77"/>
      <c r="G66" s="29"/>
      <c r="H66" s="122"/>
      <c r="I66" s="29"/>
      <c r="J66" s="78"/>
      <c r="K66" s="78"/>
    </row>
    <row r="67" spans="1:11" ht="13" x14ac:dyDescent="0.25">
      <c r="A67" s="117" t="s">
        <v>188</v>
      </c>
      <c r="B67" s="14"/>
      <c r="C67" s="14"/>
      <c r="D67" s="14"/>
      <c r="E67" s="79"/>
      <c r="F67" s="79"/>
      <c r="G67" s="80"/>
      <c r="H67" s="14"/>
      <c r="I67" s="81"/>
      <c r="J67" s="81"/>
      <c r="K67" s="81"/>
    </row>
    <row r="68" spans="1:11" ht="13.5" x14ac:dyDescent="0.35">
      <c r="A68" s="132" t="s">
        <v>80</v>
      </c>
      <c r="B68" s="14"/>
      <c r="C68" s="14"/>
      <c r="D68" s="14"/>
      <c r="E68" s="79"/>
      <c r="F68" s="79"/>
      <c r="G68" s="80"/>
      <c r="H68" s="14"/>
      <c r="I68" s="81"/>
      <c r="J68" s="81"/>
      <c r="K68" s="81"/>
    </row>
    <row r="69" spans="1:11" ht="13.5" x14ac:dyDescent="0.35">
      <c r="A69" s="132" t="s">
        <v>189</v>
      </c>
      <c r="B69" s="14"/>
      <c r="C69" s="14"/>
      <c r="D69" s="14"/>
      <c r="E69" s="79"/>
      <c r="F69" s="79"/>
      <c r="G69" s="80"/>
      <c r="H69" s="14"/>
      <c r="I69" s="81"/>
      <c r="J69" s="81"/>
      <c r="K69" s="81"/>
    </row>
    <row r="70" spans="1:11" ht="13.5" x14ac:dyDescent="0.35">
      <c r="A70" s="132" t="s">
        <v>190</v>
      </c>
      <c r="B70" s="14"/>
      <c r="C70" s="14"/>
      <c r="D70" s="14"/>
      <c r="E70" s="79"/>
      <c r="F70" s="79"/>
      <c r="G70" s="80"/>
      <c r="H70" s="14"/>
      <c r="I70" s="81"/>
      <c r="J70" s="81"/>
      <c r="K70" s="81"/>
    </row>
    <row r="71" spans="1:11" ht="13.5" x14ac:dyDescent="0.35">
      <c r="A71" s="132" t="s">
        <v>191</v>
      </c>
      <c r="B71" s="14"/>
      <c r="C71" s="14"/>
      <c r="D71" s="14"/>
      <c r="E71" s="79"/>
      <c r="F71" s="79"/>
      <c r="G71" s="80"/>
      <c r="H71" s="14"/>
      <c r="I71" s="81"/>
      <c r="J71" s="81"/>
      <c r="K71" s="81"/>
    </row>
    <row r="72" spans="1:11" ht="13.5" x14ac:dyDescent="0.35">
      <c r="A72" s="132" t="s">
        <v>192</v>
      </c>
      <c r="B72" s="14"/>
      <c r="C72" s="14"/>
      <c r="D72" s="14"/>
      <c r="E72" s="113"/>
      <c r="F72" s="113"/>
      <c r="G72" s="80"/>
      <c r="H72" s="14"/>
      <c r="I72" s="114"/>
      <c r="J72" s="114"/>
      <c r="K72" s="114"/>
    </row>
    <row r="73" spans="1:11" ht="13.5" x14ac:dyDescent="0.35">
      <c r="A73" s="132" t="s">
        <v>83</v>
      </c>
      <c r="B73" s="17"/>
      <c r="C73" s="17"/>
      <c r="E73" s="133"/>
      <c r="F73" s="133"/>
      <c r="H73" s="17"/>
      <c r="I73" s="134"/>
      <c r="J73" s="134"/>
      <c r="K73" s="134"/>
    </row>
    <row r="74" spans="1:11" x14ac:dyDescent="0.25">
      <c r="A74" s="17" t="s">
        <v>262</v>
      </c>
      <c r="B74" s="17"/>
      <c r="C74" s="17"/>
      <c r="E74" s="133"/>
      <c r="F74" s="133"/>
      <c r="H74" s="17"/>
      <c r="I74" s="134"/>
      <c r="J74" s="134"/>
      <c r="K74" s="134"/>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sheetData>
  <sheetProtection algorithmName="SHA-512" hashValue="bNbnhHnDKRqSAqXEeRI8wgXlpp7h5v0NwtsQgV7upePcwlyjiOjSfm/cFZjQzbogbt3a5GlsvOMoyQl/nfnWTw==" saltValue="ajdQ8Oha25uX6K47aRJIYg==" spinCount="100000" sheet="1" objects="1" scenarios="1"/>
  <hyperlinks>
    <hyperlink ref="A18" r:id="rId1" xr:uid="{049856A1-945D-414A-B39C-3B98601D84BF}"/>
    <hyperlink ref="A20" r:id="rId2" xr:uid="{EE6BBBCD-F5E2-41D1-AC71-E4155CC190D4}"/>
    <hyperlink ref="A19" r:id="rId3" xr:uid="{76F497FD-4B94-41B8-A5D7-24BD37DA3317}"/>
    <hyperlink ref="A9" r:id="rId4" xr:uid="{CC8ACC20-5AD2-456F-B13F-28D61AD4C791}"/>
    <hyperlink ref="A10" r:id="rId5" xr:uid="{D6A644D4-240A-4994-BB9B-F931B09D86B8}"/>
    <hyperlink ref="A12" r:id="rId6" xr:uid="{B07081CA-13F1-44EB-8841-3F49BC92792A}"/>
    <hyperlink ref="A11" r:id="rId7" xr:uid="{99D1C699-94CF-4EA7-A98D-58B8B382FA39}"/>
    <hyperlink ref="A13" r:id="rId8" xr:uid="{3DA9D465-332E-43E3-9BB6-6484BAC72F4B}"/>
    <hyperlink ref="A14" r:id="rId9" xr:uid="{4BFB102B-1046-497A-9717-2576DC33C356}"/>
    <hyperlink ref="A15" r:id="rId10" xr:uid="{36F50826-040E-493F-9862-9D8506A04AC6}"/>
    <hyperlink ref="A21" r:id="rId11" xr:uid="{40E2C594-4194-4394-A2CB-5F2041E79A75}"/>
    <hyperlink ref="A17" r:id="rId12" xr:uid="{9CE1AEF3-134C-4B40-997B-D64D2971D4A0}"/>
    <hyperlink ref="A8" r:id="rId13" xr:uid="{7A02DDAC-AE52-4A95-A737-422A78436169}"/>
    <hyperlink ref="A16" r:id="rId14" xr:uid="{3578630F-F121-4DC1-897E-72E9C7F857A0}"/>
    <hyperlink ref="A23" r:id="rId15" xr:uid="{E9E383F6-04F4-4735-A84F-5686FD66AFDE}"/>
    <hyperlink ref="A24" r:id="rId16" xr:uid="{2E36A232-36A0-4B79-86EC-5E983CBC1D46}"/>
    <hyperlink ref="A26" r:id="rId17" xr:uid="{F9C2E109-56B0-4059-BF7E-E28BDD2D56E3}"/>
    <hyperlink ref="A28" r:id="rId18" xr:uid="{0A9505B1-31FF-4636-BE16-88395E052968}"/>
    <hyperlink ref="A30" r:id="rId19" xr:uid="{5AD12BB7-28E9-4204-86AD-C21890B79348}"/>
    <hyperlink ref="A32" r:id="rId20" xr:uid="{9588BB5C-0454-4833-8179-4A6D100B06D9}"/>
    <hyperlink ref="A31" r:id="rId21" xr:uid="{20F66319-39E8-42CC-B026-64BEF1F0A7EF}"/>
    <hyperlink ref="A34" r:id="rId22" xr:uid="{569474E2-90E3-49EA-874D-0C3C9A25F342}"/>
    <hyperlink ref="A36" r:id="rId23" xr:uid="{D43DFA2D-A27A-4458-84AD-3689EFD84388}"/>
    <hyperlink ref="A39" r:id="rId24" xr:uid="{685DEABD-73A8-41C2-98B4-9B0C3C631834}"/>
    <hyperlink ref="A38" r:id="rId25" xr:uid="{C5831675-A75F-499E-98A3-1A5104C78330}"/>
    <hyperlink ref="A41" r:id="rId26" xr:uid="{6F41D327-E4AC-4E3B-89BC-E4CAA6F467D7}"/>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41AA4E89-4C6C-4196-A4D2-688095531FB9}"/>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B8A8FA0D-FEBF-4483-85F7-80C526AFF14C}"/>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44E5DDAD-67D6-4242-A80D-48EFEDA93192}"/>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A95433F2-EDA1-44FD-A509-9C8F69191E9D}"/>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185C088C-75F0-4E70-8C0D-4103E187BF37}"/>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39592A54-566C-4F74-B083-1FA6839D2F56}"/>
  </hyperlinks>
  <pageMargins left="0.7" right="0.7" top="0.75" bottom="0.75" header="0.3" footer="0.3"/>
  <drawing r:id="rId3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8546-420A-4DB2-8179-E3FEF47DAD4F}">
  <sheetPr>
    <pageSetUpPr fitToPage="1"/>
  </sheetPr>
  <dimension ref="A1:K123"/>
  <sheetViews>
    <sheetView topLeftCell="A54" workbookViewId="0">
      <selection activeCell="I45" sqref="I45"/>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129</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04" t="s">
        <v>148</v>
      </c>
      <c r="B8" s="6" t="s">
        <v>24</v>
      </c>
      <c r="C8" s="1">
        <v>5.5500000000000001E-2</v>
      </c>
      <c r="D8" s="2">
        <v>4.2790739799979029E-2</v>
      </c>
      <c r="E8" s="1">
        <v>2.0421106819550503E-3</v>
      </c>
      <c r="F8" s="49">
        <v>0.77100432072034286</v>
      </c>
      <c r="G8" s="48">
        <f>F8-_xlfn.XLOOKUP(B8,[13]Prior!B:B,[13]Prior!F:F)</f>
        <v>2.3075246269205429E-2</v>
      </c>
      <c r="H8" s="2">
        <v>-0.13729598067522716</v>
      </c>
      <c r="I8" s="3">
        <v>0.27632723295229961</v>
      </c>
      <c r="J8" s="4">
        <v>1.5537485555717875E-2</v>
      </c>
      <c r="K8" s="3">
        <v>3.6257112010387359E-2</v>
      </c>
    </row>
    <row r="9" spans="1:11" ht="13" x14ac:dyDescent="0.3">
      <c r="A9" s="104" t="s">
        <v>139</v>
      </c>
      <c r="B9" s="6" t="s">
        <v>26</v>
      </c>
      <c r="C9" s="1">
        <v>5.9499999999999997E-2</v>
      </c>
      <c r="D9" s="2">
        <v>4.7535706773815523E-2</v>
      </c>
      <c r="E9" s="1">
        <v>1.6257875627531521E-2</v>
      </c>
      <c r="F9" s="49">
        <v>0.79891944157673156</v>
      </c>
      <c r="G9" s="48">
        <f>F9-_xlfn.XLOOKUP(B9,[13]Prior!B:B,[13]Prior!F:F)</f>
        <v>4.3958514682980288E-2</v>
      </c>
      <c r="H9" s="2">
        <v>-0.13050968583705494</v>
      </c>
      <c r="I9" s="3">
        <v>0.19612319790490287</v>
      </c>
      <c r="J9" s="4">
        <v>0.17109273761901897</v>
      </c>
      <c r="K9" s="3">
        <v>3.4892877465785198E-2</v>
      </c>
    </row>
    <row r="10" spans="1:11" ht="13" x14ac:dyDescent="0.3">
      <c r="A10" s="104" t="s">
        <v>140</v>
      </c>
      <c r="B10" s="6" t="s">
        <v>28</v>
      </c>
      <c r="C10" s="1">
        <v>5.0999999999999997E-2</v>
      </c>
      <c r="D10" s="2">
        <v>3.7011050882769424E-2</v>
      </c>
      <c r="E10" s="1">
        <v>1.432984345309238E-2</v>
      </c>
      <c r="F10" s="49">
        <v>0.72570688005430251</v>
      </c>
      <c r="G10" s="48">
        <f>F10-_xlfn.XLOOKUP(B10,[13]Prior!B:B,[13]Prior!F:F)</f>
        <v>1.8386212755518216E-2</v>
      </c>
      <c r="H10" s="2">
        <v>-0.12496242920155788</v>
      </c>
      <c r="I10" s="3">
        <v>0.20551063149871343</v>
      </c>
      <c r="J10" s="4">
        <v>0.13994361643248598</v>
      </c>
      <c r="K10" s="3">
        <v>3.4455673340850576E-2</v>
      </c>
    </row>
    <row r="11" spans="1:11" ht="13" x14ac:dyDescent="0.3">
      <c r="A11" s="104" t="s">
        <v>142</v>
      </c>
      <c r="B11" s="6" t="s">
        <v>30</v>
      </c>
      <c r="C11" s="1">
        <v>3.5999999999999997E-2</v>
      </c>
      <c r="D11" s="2">
        <v>2.765198744284289E-2</v>
      </c>
      <c r="E11" s="1">
        <v>9.2618915309824641E-3</v>
      </c>
      <c r="F11" s="49">
        <v>0.76811076230119146</v>
      </c>
      <c r="G11" s="48">
        <f>F11-_xlfn.XLOOKUP(B11,[13]Prior!B:B,[13]Prior!F:F)</f>
        <v>2.3131328892795899E-2</v>
      </c>
      <c r="H11" s="2">
        <v>-7.9509064885990896E-2</v>
      </c>
      <c r="I11" s="3">
        <v>0.207511426991457</v>
      </c>
      <c r="J11" s="4">
        <v>0.15416267084595889</v>
      </c>
      <c r="K11" s="3">
        <v>3.4354736039587427E-2</v>
      </c>
    </row>
    <row r="12" spans="1:11" ht="13" x14ac:dyDescent="0.3">
      <c r="A12" s="104" t="s">
        <v>141</v>
      </c>
      <c r="B12" s="6" t="s">
        <v>32</v>
      </c>
      <c r="C12" s="1">
        <v>5.3999999999999999E-2</v>
      </c>
      <c r="D12" s="2">
        <v>4.0627572188574518E-2</v>
      </c>
      <c r="E12" s="1">
        <v>1.4342916547183299E-2</v>
      </c>
      <c r="F12" s="49">
        <v>0.75236244793656515</v>
      </c>
      <c r="G12" s="48">
        <f>F12-_xlfn.XLOOKUP(B12,[13]Prior!B:B,[13]Prior!F:F)</f>
        <v>2.2641246543880111E-2</v>
      </c>
      <c r="H12" s="2">
        <v>-0.13207932379283754</v>
      </c>
      <c r="I12" s="3">
        <v>0.20004154547261196</v>
      </c>
      <c r="J12" s="4">
        <v>0.15095399876884413</v>
      </c>
      <c r="K12" s="3">
        <v>3.5004001672040159E-2</v>
      </c>
    </row>
    <row r="13" spans="1:11" ht="13" x14ac:dyDescent="0.3">
      <c r="A13" s="104" t="s">
        <v>143</v>
      </c>
      <c r="B13" s="6" t="s">
        <v>34</v>
      </c>
      <c r="C13" s="1">
        <v>5.45E-2</v>
      </c>
      <c r="D13" s="2">
        <v>4.1108021181424002E-2</v>
      </c>
      <c r="E13" s="1">
        <v>3.525356461888248E-3</v>
      </c>
      <c r="F13" s="49">
        <v>0.75427561800777987</v>
      </c>
      <c r="G13" s="48">
        <f>F13-_xlfn.XLOOKUP(B13,[13]Prior!B:B,[13]Prior!F:F)</f>
        <v>2.6271711224872485E-2</v>
      </c>
      <c r="H13" s="2">
        <v>-0.13363586557191853</v>
      </c>
      <c r="I13" s="3">
        <v>0.28479952525959185</v>
      </c>
      <c r="J13" s="4">
        <v>0.10355201532434641</v>
      </c>
      <c r="K13" s="3">
        <v>3.4839876466771454E-2</v>
      </c>
    </row>
    <row r="14" spans="1:11" ht="13" x14ac:dyDescent="0.3">
      <c r="A14" s="104" t="s">
        <v>144</v>
      </c>
      <c r="B14" s="6" t="s">
        <v>36</v>
      </c>
      <c r="C14" s="1">
        <v>5.5500000000000001E-2</v>
      </c>
      <c r="D14" s="2">
        <v>4.1708056230913164E-2</v>
      </c>
      <c r="E14" s="1">
        <v>9.8135853065591753E-3</v>
      </c>
      <c r="F14" s="49">
        <v>0.75149650866510209</v>
      </c>
      <c r="G14" s="48">
        <f>F14-_xlfn.XLOOKUP(B14,[13]Prior!B:B,[13]Prior!F:F)</f>
        <v>2.1176052609787166E-2</v>
      </c>
      <c r="H14" s="2">
        <v>-0.14573555935589003</v>
      </c>
      <c r="I14" s="3">
        <v>0.26865760242297909</v>
      </c>
      <c r="J14" s="4">
        <v>0.12034165645525674</v>
      </c>
      <c r="K14" s="3">
        <v>3.4216105496533651E-2</v>
      </c>
    </row>
    <row r="15" spans="1:11" ht="13" x14ac:dyDescent="0.3">
      <c r="A15" s="104" t="s">
        <v>145</v>
      </c>
      <c r="B15" s="6" t="s">
        <v>38</v>
      </c>
      <c r="C15" s="1">
        <v>5.8000000000000003E-2</v>
      </c>
      <c r="D15" s="2">
        <v>4.3983804469214481E-2</v>
      </c>
      <c r="E15" s="1">
        <v>3.6440841697896907E-3</v>
      </c>
      <c r="F15" s="49">
        <v>0.75834145636576689</v>
      </c>
      <c r="G15" s="48">
        <f>F15-_xlfn.XLOOKUP(B15,[13]Prior!B:B,[13]Prior!F:F)</f>
        <v>2.6783398380539003E-2</v>
      </c>
      <c r="H15" s="2">
        <v>-0.15028077624303704</v>
      </c>
      <c r="I15" s="3">
        <v>0.30703022359566767</v>
      </c>
      <c r="J15" s="4">
        <v>6.5077454217840142E-2</v>
      </c>
      <c r="K15" s="3">
        <v>3.5802999578785778E-2</v>
      </c>
    </row>
    <row r="16" spans="1:11" ht="13" x14ac:dyDescent="0.3">
      <c r="A16" s="104" t="s">
        <v>150</v>
      </c>
      <c r="B16" s="6" t="s">
        <v>40</v>
      </c>
      <c r="C16" s="1">
        <v>5.0999999999999997E-2</v>
      </c>
      <c r="D16" s="2">
        <v>4.1243843045418255E-2</v>
      </c>
      <c r="E16" s="1">
        <v>1.3052236248756182E-2</v>
      </c>
      <c r="F16" s="49">
        <v>0.80870280481212264</v>
      </c>
      <c r="G16" s="48">
        <f>F16-_xlfn.XLOOKUP(B16,[13]Prior!B:B,[13]Prior!F:F)</f>
        <v>4.4404590054676896E-2</v>
      </c>
      <c r="H16" s="2">
        <v>-0.119562694609744</v>
      </c>
      <c r="I16" s="3">
        <v>0.19758638448562341</v>
      </c>
      <c r="J16" s="4">
        <v>0.17229775909228578</v>
      </c>
      <c r="K16" s="3">
        <v>3.4938474051911181E-2</v>
      </c>
    </row>
    <row r="17" spans="1:11" ht="13" x14ac:dyDescent="0.3">
      <c r="A17" s="104" t="s">
        <v>41</v>
      </c>
      <c r="B17" s="6" t="s">
        <v>42</v>
      </c>
      <c r="C17" s="1">
        <v>4.9500000000000002E-2</v>
      </c>
      <c r="D17" s="2">
        <v>3.7157614890886828E-2</v>
      </c>
      <c r="E17" s="1">
        <v>1.8520634960067345E-3</v>
      </c>
      <c r="F17" s="49">
        <v>0.75065888668458236</v>
      </c>
      <c r="G17" s="48">
        <f>F17-_xlfn.XLOOKUP(B17,[13]Prior!B:B,[13]Prior!F:F)</f>
        <v>2.7971662028443145E-2</v>
      </c>
      <c r="H17" s="2">
        <v>-0.11132719165876319</v>
      </c>
      <c r="I17" s="3">
        <v>0.33999623774031584</v>
      </c>
      <c r="J17" s="4">
        <v>3.0935240322722594E-2</v>
      </c>
      <c r="K17" s="3">
        <v>3.5962587073883265E-2</v>
      </c>
    </row>
    <row r="18" spans="1:11" ht="13" x14ac:dyDescent="0.3">
      <c r="A18" s="104" t="s">
        <v>43</v>
      </c>
      <c r="B18" s="6" t="s">
        <v>44</v>
      </c>
      <c r="C18" s="1">
        <v>5.5500000000000001E-2</v>
      </c>
      <c r="D18" s="2">
        <v>4.2861970652776381E-2</v>
      </c>
      <c r="E18" s="1">
        <v>1.489930805418393E-2</v>
      </c>
      <c r="F18" s="49">
        <v>0.77228775950948436</v>
      </c>
      <c r="G18" s="48">
        <f>F18-_xlfn.XLOOKUP(B18,[13]Prior!B:B,[13]Prior!F:F)</f>
        <v>2.1500633053814777E-2</v>
      </c>
      <c r="H18" s="2">
        <v>-0.13209567344170667</v>
      </c>
      <c r="I18" s="3">
        <v>0.19713983032190358</v>
      </c>
      <c r="J18" s="4">
        <v>0.15778635655202422</v>
      </c>
      <c r="K18" s="3">
        <v>3.4543941390778037E-2</v>
      </c>
    </row>
    <row r="19" spans="1:11" ht="13" x14ac:dyDescent="0.3">
      <c r="A19" s="104" t="s">
        <v>45</v>
      </c>
      <c r="B19" s="6" t="s">
        <v>46</v>
      </c>
      <c r="C19" s="1">
        <v>5.3999999999999999E-2</v>
      </c>
      <c r="D19" s="2">
        <v>3.8657891751053025E-2</v>
      </c>
      <c r="E19" s="1">
        <v>1.5006510551955171E-2</v>
      </c>
      <c r="F19" s="49">
        <v>0.71588688427875968</v>
      </c>
      <c r="G19" s="48">
        <f>F19-_xlfn.XLOOKUP(B19,[13]Prior!B:B,[13]Prior!F:F)</f>
        <v>2.0913547603128801E-2</v>
      </c>
      <c r="H19" s="2">
        <v>-0.14031799463521397</v>
      </c>
      <c r="I19" s="3">
        <v>0.20010109363554568</v>
      </c>
      <c r="J19" s="4">
        <v>0.15170754862891386</v>
      </c>
      <c r="K19" s="3">
        <v>3.4932182594252452E-2</v>
      </c>
    </row>
    <row r="20" spans="1:11" ht="13" x14ac:dyDescent="0.3">
      <c r="A20" s="104" t="s">
        <v>47</v>
      </c>
      <c r="B20" s="6" t="s">
        <v>48</v>
      </c>
      <c r="C20" s="1">
        <v>0.05</v>
      </c>
      <c r="D20" s="2">
        <v>3.9693469482919588E-2</v>
      </c>
      <c r="E20" s="1">
        <v>1.4458690097913654E-2</v>
      </c>
      <c r="F20" s="49">
        <v>0.79386938965839171</v>
      </c>
      <c r="G20" s="48">
        <f>F20-_xlfn.XLOOKUP(B20,[13]Prior!B:B,[13]Prior!F:F)</f>
        <v>2.7410056264313032E-2</v>
      </c>
      <c r="H20" s="2">
        <v>-0.12078325439650552</v>
      </c>
      <c r="I20" s="3">
        <v>0.19423173395406454</v>
      </c>
      <c r="J20" s="4">
        <v>0.18842114339406013</v>
      </c>
      <c r="K20" s="3">
        <v>3.364116438249827E-2</v>
      </c>
    </row>
    <row r="21" spans="1:11" ht="13" x14ac:dyDescent="0.3">
      <c r="A21" s="105" t="s">
        <v>147</v>
      </c>
      <c r="B21" s="6" t="s">
        <v>50</v>
      </c>
      <c r="C21" s="1">
        <v>5.7000000000000002E-2</v>
      </c>
      <c r="D21" s="2">
        <v>4.6963099570279131E-2</v>
      </c>
      <c r="E21" s="1">
        <v>1.4226669618090538E-2</v>
      </c>
      <c r="F21" s="49">
        <v>0.82391402754875664</v>
      </c>
      <c r="G21" s="48">
        <f>F21-_xlfn.XLOOKUP(B21,[13]Prior!B:B,[13]Prior!F:F)</f>
        <v>4.4820498822892296E-2</v>
      </c>
      <c r="H21" s="2">
        <v>-0.13726291629953746</v>
      </c>
      <c r="I21" s="3">
        <v>0.19555422302613379</v>
      </c>
      <c r="J21" s="4">
        <v>0.17567464263083121</v>
      </c>
      <c r="K21" s="3">
        <v>3.4878354504535816E-2</v>
      </c>
    </row>
    <row r="22" spans="1:11" ht="13" x14ac:dyDescent="0.3">
      <c r="A22" s="7" t="s">
        <v>51</v>
      </c>
      <c r="B22" s="8"/>
      <c r="C22" s="9"/>
      <c r="D22" s="9"/>
      <c r="E22" s="9"/>
      <c r="F22" s="9"/>
      <c r="G22" s="9"/>
      <c r="H22" s="9"/>
      <c r="I22" s="9"/>
      <c r="J22" s="9"/>
      <c r="K22" s="9"/>
    </row>
    <row r="23" spans="1:11" ht="13" x14ac:dyDescent="0.3">
      <c r="A23" s="100" t="s">
        <v>138</v>
      </c>
      <c r="B23" s="6" t="s">
        <v>53</v>
      </c>
      <c r="C23" s="1">
        <v>5.3499999999999999E-2</v>
      </c>
      <c r="D23" s="2">
        <v>3.8288761459969269E-2</v>
      </c>
      <c r="E23" s="1">
        <v>1.2926833168722101E-2</v>
      </c>
      <c r="F23" s="49">
        <v>0.71567778429849105</v>
      </c>
      <c r="G23" s="48">
        <f>F23-_xlfn.XLOOKUP(B23,[13]Prior!B:B,[13]Prior!F:F)</f>
        <v>3.3394239898149047E-3</v>
      </c>
      <c r="H23" s="2">
        <v>-0.13229277415649671</v>
      </c>
      <c r="I23" s="3">
        <v>0.28635737176388232</v>
      </c>
      <c r="J23" s="4">
        <v>8.8442206683740532E-2</v>
      </c>
      <c r="K23" s="3">
        <v>3.4908480164594878E-2</v>
      </c>
    </row>
    <row r="24" spans="1:11" ht="13" x14ac:dyDescent="0.3">
      <c r="A24" s="104" t="s">
        <v>146</v>
      </c>
      <c r="B24" s="6" t="s">
        <v>55</v>
      </c>
      <c r="C24" s="1">
        <v>5.8999999999999997E-2</v>
      </c>
      <c r="D24" s="2">
        <v>3.7729086594641317E-2</v>
      </c>
      <c r="E24" s="1">
        <v>1.3341186002225905E-2</v>
      </c>
      <c r="F24" s="49">
        <v>0.63947604397697155</v>
      </c>
      <c r="G24" s="48">
        <f>F24-_xlfn.XLOOKUP(B24,[13]Prior!B:B,[13]Prior!F:F)</f>
        <v>1.2723300675182014E-2</v>
      </c>
      <c r="H24" s="2">
        <v>-0.19025043747923187</v>
      </c>
      <c r="I24" s="3">
        <v>0.29241744298256711</v>
      </c>
      <c r="J24" s="4">
        <v>6.5175106388699805E-2</v>
      </c>
      <c r="K24" s="3">
        <v>3.5610941521138695E-2</v>
      </c>
    </row>
    <row r="25" spans="1:11" ht="13" x14ac:dyDescent="0.3">
      <c r="A25" s="7" t="s">
        <v>56</v>
      </c>
      <c r="B25" s="8"/>
      <c r="C25" s="9"/>
      <c r="D25" s="9"/>
      <c r="E25" s="9"/>
      <c r="F25" s="9"/>
      <c r="G25" s="9"/>
      <c r="H25" s="9"/>
      <c r="I25" s="9"/>
      <c r="J25" s="9"/>
      <c r="K25" s="9"/>
    </row>
    <row r="26" spans="1:11" ht="13" x14ac:dyDescent="0.3">
      <c r="A26" s="100" t="s">
        <v>57</v>
      </c>
      <c r="B26" s="6" t="s">
        <v>58</v>
      </c>
      <c r="C26" s="1">
        <v>5.45E-2</v>
      </c>
      <c r="D26" s="2">
        <v>3.8800813824466734E-2</v>
      </c>
      <c r="E26" s="1">
        <v>7.5654833563606472E-3</v>
      </c>
      <c r="F26" s="49">
        <v>0.71194153806360982</v>
      </c>
      <c r="G26" s="48">
        <f>F26-_xlfn.XLOOKUP(B26,[13]Prior!B:B,[13]Prior!F:F)</f>
        <v>3.3113923785124233E-2</v>
      </c>
      <c r="H26" s="2">
        <v>-0.13434345054674188</v>
      </c>
      <c r="I26" s="3">
        <v>0.38590846792953537</v>
      </c>
      <c r="J26" s="4">
        <v>0</v>
      </c>
      <c r="K26" s="3">
        <v>3.5555393531694693E-2</v>
      </c>
    </row>
    <row r="27" spans="1:11" ht="13" x14ac:dyDescent="0.3">
      <c r="A27" s="7" t="s">
        <v>59</v>
      </c>
      <c r="B27" s="6"/>
      <c r="C27" s="9"/>
      <c r="D27" s="9"/>
      <c r="E27" s="9"/>
      <c r="F27" s="9"/>
      <c r="G27" s="9"/>
      <c r="H27" s="9"/>
      <c r="I27" s="9"/>
      <c r="J27" s="9"/>
      <c r="K27" s="9"/>
    </row>
    <row r="28" spans="1:11" ht="13" x14ac:dyDescent="0.3">
      <c r="A28" s="100" t="s">
        <v>60</v>
      </c>
      <c r="B28" s="6" t="s">
        <v>61</v>
      </c>
      <c r="C28" s="1">
        <v>5.3999999999999999E-2</v>
      </c>
      <c r="D28" s="2">
        <v>3.8892905699094704E-2</v>
      </c>
      <c r="E28" s="1">
        <v>5.2197212333950829E-3</v>
      </c>
      <c r="F28" s="49">
        <v>0.72023899442767969</v>
      </c>
      <c r="G28" s="48">
        <f>F28-_xlfn.XLOOKUP(B28,[13]Prior!B:B,[13]Prior!F:F)</f>
        <v>2.0532283348571934E-2</v>
      </c>
      <c r="H28" s="2">
        <v>-0.13652198448640496</v>
      </c>
      <c r="I28" s="3">
        <v>0.37387916035675495</v>
      </c>
      <c r="J28" s="4">
        <v>1.514878314817829E-2</v>
      </c>
      <c r="K28" s="3">
        <v>3.6131670771166823E-2</v>
      </c>
    </row>
    <row r="29" spans="1:11" ht="13" x14ac:dyDescent="0.3">
      <c r="A29" s="7" t="s">
        <v>62</v>
      </c>
      <c r="B29" s="8"/>
      <c r="C29" s="9"/>
      <c r="D29" s="9"/>
      <c r="E29" s="9"/>
      <c r="F29" s="9"/>
      <c r="G29" s="9"/>
      <c r="H29" s="9"/>
      <c r="I29" s="9"/>
      <c r="J29" s="9"/>
      <c r="K29" s="9"/>
    </row>
    <row r="30" spans="1:11" ht="13" x14ac:dyDescent="0.3">
      <c r="A30" s="104" t="s">
        <v>63</v>
      </c>
      <c r="B30" s="6" t="s">
        <v>64</v>
      </c>
      <c r="C30" s="1">
        <v>5.1499999999999997E-2</v>
      </c>
      <c r="D30" s="2">
        <v>3.6325899215633672E-2</v>
      </c>
      <c r="E30" s="1">
        <v>4.3611186581471607E-3</v>
      </c>
      <c r="F30" s="49">
        <v>0.70535726632298401</v>
      </c>
      <c r="G30" s="48">
        <f>F30-_xlfn.XLOOKUP(B30,[13]Prior!B:B,[13]Prior!F:F)</f>
        <v>3.5712764119198548E-2</v>
      </c>
      <c r="H30" s="2">
        <v>-0.12692048434526834</v>
      </c>
      <c r="I30" s="3">
        <v>0.40635464287886919</v>
      </c>
      <c r="J30" s="4">
        <v>3.7532756423540874E-3</v>
      </c>
      <c r="K30" s="3">
        <v>3.6049067431360597E-2</v>
      </c>
    </row>
    <row r="31" spans="1:11" ht="13" x14ac:dyDescent="0.3">
      <c r="A31" s="104" t="s">
        <v>65</v>
      </c>
      <c r="B31" s="6" t="s">
        <v>66</v>
      </c>
      <c r="C31" s="1">
        <v>5.1200000000000002E-2</v>
      </c>
      <c r="D31" s="2">
        <v>3.5798910188419152E-2</v>
      </c>
      <c r="E31" s="1">
        <v>5.8900485754722464E-3</v>
      </c>
      <c r="F31" s="49">
        <v>0.69919746461756149</v>
      </c>
      <c r="G31" s="48">
        <f>F31-_xlfn.XLOOKUP(B31,[13]Prior!B:B,[13]Prior!F:F)</f>
        <v>3.1002296629300652E-2</v>
      </c>
      <c r="H31" s="2">
        <v>-0.13057344373835128</v>
      </c>
      <c r="I31" s="3">
        <v>0.35672469630261272</v>
      </c>
      <c r="J31" s="4">
        <v>1.8649917409934672E-2</v>
      </c>
      <c r="K31" s="3">
        <v>3.5325935266453008E-2</v>
      </c>
    </row>
    <row r="32" spans="1:11" ht="13" x14ac:dyDescent="0.3">
      <c r="A32" s="100" t="s">
        <v>67</v>
      </c>
      <c r="B32" s="6" t="s">
        <v>68</v>
      </c>
      <c r="C32" s="1">
        <v>5.0999999999999997E-2</v>
      </c>
      <c r="D32" s="2">
        <v>3.5650767831010864E-2</v>
      </c>
      <c r="E32" s="1">
        <v>4.0273269292586409E-3</v>
      </c>
      <c r="F32" s="49">
        <v>0.69903466335315423</v>
      </c>
      <c r="G32" s="48">
        <f>F32-_xlfn.XLOOKUP(B32,[13]Prior!B:B,[13]Prior!F:F)</f>
        <v>3.2262522771181024E-2</v>
      </c>
      <c r="H32" s="2">
        <v>-0.12668227765613432</v>
      </c>
      <c r="I32" s="3">
        <v>0.38876127239589708</v>
      </c>
      <c r="J32" s="4">
        <v>3.0988217364890346E-3</v>
      </c>
      <c r="K32" s="3">
        <v>3.6055330531438327E-2</v>
      </c>
    </row>
    <row r="33" spans="1:11" ht="13" x14ac:dyDescent="0.3">
      <c r="A33" s="7" t="s">
        <v>69</v>
      </c>
      <c r="B33" s="8"/>
      <c r="C33" s="9"/>
      <c r="D33" s="9"/>
      <c r="E33" s="9"/>
      <c r="F33" s="9"/>
      <c r="G33" s="9"/>
      <c r="H33" s="9"/>
      <c r="I33" s="9"/>
      <c r="J33" s="9"/>
      <c r="K33" s="9"/>
    </row>
    <row r="34" spans="1:11" ht="13" x14ac:dyDescent="0.3">
      <c r="A34" s="100" t="s">
        <v>70</v>
      </c>
      <c r="B34" s="6" t="s">
        <v>71</v>
      </c>
      <c r="C34" s="1">
        <v>6.6000000000000003E-2</v>
      </c>
      <c r="D34" s="2">
        <v>3.8424244553705411E-2</v>
      </c>
      <c r="E34" s="1">
        <v>1.1313924771277992E-2</v>
      </c>
      <c r="F34" s="49">
        <v>0.58218552354099107</v>
      </c>
      <c r="G34" s="48">
        <f>F34-_xlfn.XLOOKUP(B34,[13]Prior!B:B,[13]Prior!F:F)</f>
        <v>2.8744364811110201E-2</v>
      </c>
      <c r="H34" s="2">
        <v>-0.24041423500130873</v>
      </c>
      <c r="I34" s="3">
        <v>0.31376298465078772</v>
      </c>
      <c r="J34" s="4">
        <v>5.6002410883056797E-2</v>
      </c>
      <c r="K34" s="3">
        <v>3.5005658107969441E-2</v>
      </c>
    </row>
    <row r="35" spans="1:11" ht="13" x14ac:dyDescent="0.3">
      <c r="A35" s="7" t="s">
        <v>72</v>
      </c>
      <c r="B35" s="8"/>
      <c r="C35" s="9"/>
      <c r="D35" s="9"/>
      <c r="E35" s="9"/>
      <c r="F35" s="9"/>
      <c r="G35" s="9"/>
      <c r="H35" s="9"/>
      <c r="I35" s="9"/>
      <c r="J35" s="9"/>
      <c r="K35" s="9"/>
    </row>
    <row r="36" spans="1:11" ht="13" x14ac:dyDescent="0.3">
      <c r="A36" s="104" t="s">
        <v>73</v>
      </c>
      <c r="B36" s="6" t="s">
        <v>74</v>
      </c>
      <c r="C36" s="1">
        <v>5.1499999999999997E-2</v>
      </c>
      <c r="D36" s="2">
        <v>3.1684799585061561E-2</v>
      </c>
      <c r="E36" s="1">
        <v>2.1882108302110409E-3</v>
      </c>
      <c r="F36" s="49">
        <v>0.61523882689439924</v>
      </c>
      <c r="G36" s="48">
        <f>F36-_xlfn.XLOOKUP(B36,[13]Prior!B:B,[13]Prior!F:F)</f>
        <v>4.0962469802856227E-2</v>
      </c>
      <c r="H36" s="2">
        <v>-0.14228648968680868</v>
      </c>
      <c r="I36" s="3">
        <v>0.37542881467074984</v>
      </c>
      <c r="J36" s="4">
        <v>0</v>
      </c>
      <c r="K36" s="3">
        <v>3.5555451724137918E-2</v>
      </c>
    </row>
    <row r="37" spans="1:11" ht="13" x14ac:dyDescent="0.3">
      <c r="A37" s="7" t="s">
        <v>75</v>
      </c>
      <c r="B37" s="8"/>
      <c r="C37" s="9"/>
      <c r="D37" s="9"/>
      <c r="E37" s="9"/>
      <c r="F37" s="9"/>
      <c r="G37" s="9"/>
      <c r="H37" s="9"/>
      <c r="I37" s="9"/>
      <c r="J37" s="9"/>
      <c r="K37" s="9"/>
    </row>
    <row r="38" spans="1:11" ht="13" x14ac:dyDescent="0.3">
      <c r="A38" s="104" t="s">
        <v>149</v>
      </c>
      <c r="B38" s="6" t="s">
        <v>77</v>
      </c>
      <c r="C38" s="1">
        <v>4.6399999999999997E-2</v>
      </c>
      <c r="D38" s="2">
        <v>5.0168905879289231E-2</v>
      </c>
      <c r="E38" s="1" t="s">
        <v>78</v>
      </c>
      <c r="F38" s="49">
        <v>1.0812264198122681</v>
      </c>
      <c r="G38" s="48">
        <f>F38-_xlfn.XLOOKUP(B38,[13]Prior!B:B,[13]Prior!F:F)</f>
        <v>2.5279902436232682E-2</v>
      </c>
      <c r="H38" s="2">
        <v>0.18701714236023478</v>
      </c>
      <c r="I38" s="3">
        <v>0.31341333574460684</v>
      </c>
      <c r="J38" s="4">
        <v>2.9072213602041937E-2</v>
      </c>
      <c r="K38" s="3">
        <v>3.6018856756219617E-2</v>
      </c>
    </row>
    <row r="39" spans="1:11" ht="13" x14ac:dyDescent="0.3">
      <c r="A39" s="101" t="s">
        <v>137</v>
      </c>
      <c r="B39" s="6" t="s">
        <v>80</v>
      </c>
      <c r="C39" s="1">
        <v>9.375E-2</v>
      </c>
      <c r="D39" s="2">
        <v>8.9448738675827436E-2</v>
      </c>
      <c r="E39" s="1" t="s">
        <v>78</v>
      </c>
      <c r="F39" s="49">
        <v>0.95411987920882602</v>
      </c>
      <c r="G39" s="48">
        <f>F39-_xlfn.XLOOKUP(B39,[13]Prior!B:B,[13]Prior!F:F)</f>
        <v>7.1362142412539908E-3</v>
      </c>
      <c r="H39" s="2">
        <v>-4.1451191611783242E-3</v>
      </c>
      <c r="I39" s="3">
        <v>0</v>
      </c>
      <c r="J39" s="4">
        <v>0.15647668996326836</v>
      </c>
      <c r="K39" s="3">
        <v>1.8664270025620499E-2</v>
      </c>
    </row>
    <row r="40" spans="1:11" ht="13" x14ac:dyDescent="0.3">
      <c r="A40" s="7" t="s">
        <v>81</v>
      </c>
      <c r="B40" s="8"/>
      <c r="C40" s="9"/>
      <c r="D40" s="9"/>
      <c r="E40" s="9"/>
      <c r="F40" s="9"/>
      <c r="G40" s="9"/>
      <c r="H40" s="9"/>
      <c r="I40" s="9"/>
      <c r="J40" s="9"/>
      <c r="K40" s="9"/>
    </row>
    <row r="41" spans="1:11" ht="13" x14ac:dyDescent="0.3">
      <c r="A41" s="101" t="s">
        <v>82</v>
      </c>
      <c r="B41" s="6" t="s">
        <v>83</v>
      </c>
      <c r="C41" s="1">
        <v>9.2899999999999996E-2</v>
      </c>
      <c r="D41" s="2">
        <v>7.872288876466671E-2</v>
      </c>
      <c r="E41" s="1" t="s">
        <v>78</v>
      </c>
      <c r="F41" s="49">
        <v>0.84739385107283871</v>
      </c>
      <c r="G41" s="48">
        <f>F41-_xlfn.XLOOKUP(B41,[13]Prior!B:B,[13]Prior!F:F)</f>
        <v>6.5959067173554375E-3</v>
      </c>
      <c r="H41" s="2">
        <v>-1.4331025060198481E-2</v>
      </c>
      <c r="I41" s="3">
        <v>0</v>
      </c>
      <c r="J41" s="4">
        <v>0.32057818778177138</v>
      </c>
      <c r="K41" s="3">
        <v>4.82E-2</v>
      </c>
    </row>
    <row r="42" spans="1:11" ht="15" x14ac:dyDescent="0.3">
      <c r="A42" s="40" t="s">
        <v>157</v>
      </c>
      <c r="B42" s="41"/>
      <c r="C42" s="41"/>
      <c r="D42" s="41"/>
      <c r="E42" s="66"/>
      <c r="F42" s="66"/>
      <c r="G42" s="67"/>
      <c r="H42" s="41"/>
      <c r="I42" s="68"/>
      <c r="J42" s="69"/>
      <c r="K42" s="68"/>
    </row>
    <row r="43" spans="1:11" ht="15" x14ac:dyDescent="0.3">
      <c r="A43" s="40" t="s">
        <v>130</v>
      </c>
      <c r="B43" s="41"/>
      <c r="C43" s="41"/>
      <c r="D43" s="41"/>
      <c r="E43" s="66"/>
      <c r="F43" s="66"/>
      <c r="G43" s="67"/>
      <c r="H43" s="41"/>
      <c r="I43" s="68"/>
      <c r="J43" s="69"/>
      <c r="K43" s="68"/>
    </row>
    <row r="44" spans="1:11" ht="15" x14ac:dyDescent="0.3">
      <c r="A44" s="40" t="s">
        <v>131</v>
      </c>
      <c r="B44" s="41"/>
      <c r="C44" s="41"/>
      <c r="D44" s="41"/>
      <c r="E44" s="66"/>
      <c r="F44" s="66"/>
      <c r="G44" s="67"/>
      <c r="H44" s="41"/>
      <c r="I44" s="68"/>
      <c r="J44" s="69"/>
      <c r="K44" s="69"/>
    </row>
    <row r="45" spans="1:11" ht="15" x14ac:dyDescent="0.3">
      <c r="A45" s="40" t="s">
        <v>132</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133</v>
      </c>
      <c r="B47" s="41"/>
      <c r="C47" s="41"/>
      <c r="D47" s="41"/>
      <c r="E47" s="66"/>
      <c r="F47" s="66"/>
      <c r="G47" s="67"/>
      <c r="H47" s="41"/>
      <c r="I47" s="69"/>
      <c r="J47" s="69"/>
      <c r="K47" s="69"/>
    </row>
    <row r="48" spans="1:11" ht="13" x14ac:dyDescent="0.3">
      <c r="A48" s="40" t="s">
        <v>134</v>
      </c>
      <c r="B48" s="44"/>
      <c r="C48" s="44"/>
      <c r="D48" s="44"/>
      <c r="E48" s="70"/>
      <c r="F48" s="70"/>
      <c r="G48" s="71"/>
      <c r="H48" s="44"/>
      <c r="I48" s="72"/>
      <c r="J48" s="72"/>
      <c r="K48" s="72"/>
    </row>
    <row r="49" spans="1:11" ht="13" x14ac:dyDescent="0.3">
      <c r="A49" s="43" t="s">
        <v>135</v>
      </c>
      <c r="B49" s="44"/>
      <c r="C49" s="44"/>
      <c r="D49" s="44"/>
      <c r="E49" s="70"/>
      <c r="F49" s="70"/>
      <c r="G49" s="71"/>
      <c r="H49" s="44"/>
      <c r="I49" s="72"/>
      <c r="J49" s="72"/>
      <c r="K49" s="72"/>
    </row>
    <row r="50" spans="1:11" ht="12.75" customHeight="1" x14ac:dyDescent="0.3">
      <c r="A50" s="43" t="s">
        <v>136</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152</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0" t="s">
        <v>158</v>
      </c>
      <c r="B61" s="11"/>
      <c r="C61" s="12"/>
      <c r="D61" s="12"/>
      <c r="E61" s="76"/>
      <c r="F61" s="76"/>
      <c r="G61" s="77"/>
      <c r="H61" s="12"/>
      <c r="I61" s="78"/>
      <c r="J61" s="78"/>
      <c r="K61" s="78"/>
    </row>
    <row r="62" spans="1:11" ht="13" x14ac:dyDescent="0.3">
      <c r="A62" s="10" t="s">
        <v>159</v>
      </c>
      <c r="B62" s="11"/>
      <c r="C62" s="12"/>
      <c r="D62" s="12"/>
      <c r="E62" s="76"/>
      <c r="F62" s="76"/>
      <c r="G62" s="77"/>
      <c r="H62" s="12"/>
      <c r="I62" s="78"/>
      <c r="J62" s="78"/>
      <c r="K62" s="78"/>
    </row>
    <row r="63" spans="1:11" ht="13" x14ac:dyDescent="0.3">
      <c r="A63" s="10" t="s">
        <v>160</v>
      </c>
      <c r="B63" s="11"/>
      <c r="C63" s="12"/>
      <c r="D63" s="12"/>
      <c r="E63" s="76"/>
      <c r="F63" s="76"/>
      <c r="G63" s="77"/>
      <c r="H63" s="12"/>
      <c r="I63" s="78"/>
      <c r="J63" s="78"/>
      <c r="K63" s="78"/>
    </row>
    <row r="64" spans="1:11" ht="13" x14ac:dyDescent="0.3">
      <c r="A64" s="10" t="s">
        <v>162</v>
      </c>
      <c r="B64" s="11"/>
      <c r="C64" s="12"/>
      <c r="D64" s="12"/>
      <c r="E64" s="103" t="s">
        <v>156</v>
      </c>
      <c r="F64" s="77"/>
      <c r="G64" s="29"/>
      <c r="H64" s="102"/>
      <c r="I64" s="29"/>
      <c r="J64" s="78"/>
      <c r="K64" s="78"/>
    </row>
    <row r="65" spans="1:11" ht="13" x14ac:dyDescent="0.3">
      <c r="A65" s="10" t="s">
        <v>163</v>
      </c>
      <c r="B65" s="11"/>
      <c r="C65" s="12"/>
      <c r="D65" s="12"/>
      <c r="E65" s="103"/>
      <c r="F65" s="77"/>
      <c r="G65" s="29"/>
      <c r="H65" s="102"/>
      <c r="I65" s="29"/>
      <c r="J65" s="78"/>
      <c r="K65" s="78"/>
    </row>
    <row r="66" spans="1:11" ht="13" x14ac:dyDescent="0.3">
      <c r="A66" s="10" t="s">
        <v>161</v>
      </c>
      <c r="B66" s="11"/>
      <c r="C66" s="12"/>
      <c r="D66" s="12"/>
      <c r="E66" s="103"/>
      <c r="F66" s="77"/>
      <c r="G66" s="29"/>
      <c r="H66" s="102"/>
      <c r="I66" s="29"/>
      <c r="J66" s="78"/>
      <c r="K66" s="78"/>
    </row>
    <row r="67" spans="1:11" ht="13" x14ac:dyDescent="0.25">
      <c r="A67" s="13" t="s">
        <v>96</v>
      </c>
      <c r="B67" s="14"/>
      <c r="C67" s="14"/>
      <c r="D67" s="14"/>
      <c r="E67" s="79"/>
      <c r="F67" s="79"/>
      <c r="G67" s="80"/>
      <c r="H67" s="14"/>
      <c r="I67" s="81"/>
      <c r="J67" s="81"/>
      <c r="K67" s="81"/>
    </row>
    <row r="68" spans="1:11" ht="13" x14ac:dyDescent="0.25">
      <c r="A68" s="13" t="s">
        <v>97</v>
      </c>
      <c r="B68" s="14"/>
      <c r="C68" s="14"/>
      <c r="D68" s="14"/>
      <c r="E68" s="79"/>
      <c r="F68" s="79"/>
      <c r="G68" s="80"/>
      <c r="H68" s="14"/>
      <c r="I68" s="81"/>
      <c r="J68" s="81"/>
      <c r="K68" s="81"/>
    </row>
    <row r="69" spans="1:11" ht="13" x14ac:dyDescent="0.25">
      <c r="A69" s="13" t="s">
        <v>154</v>
      </c>
      <c r="B69" s="14"/>
      <c r="C69" s="14"/>
      <c r="D69" s="14"/>
      <c r="E69" s="79"/>
      <c r="F69" s="79"/>
      <c r="G69" s="80"/>
      <c r="H69" s="14"/>
      <c r="I69" s="81"/>
      <c r="J69" s="81"/>
      <c r="K69" s="81"/>
    </row>
    <row r="70" spans="1:11" ht="13" x14ac:dyDescent="0.25">
      <c r="A70" s="13" t="s">
        <v>155</v>
      </c>
      <c r="B70" s="14"/>
      <c r="C70" s="14"/>
      <c r="D70" s="14"/>
      <c r="E70" s="79"/>
      <c r="F70" s="79"/>
      <c r="G70" s="80"/>
      <c r="H70" s="14"/>
      <c r="I70" s="81"/>
      <c r="J70" s="81"/>
      <c r="K70" s="81"/>
    </row>
    <row r="71" spans="1:11" ht="13" x14ac:dyDescent="0.25">
      <c r="A71" s="13" t="s">
        <v>99</v>
      </c>
      <c r="B71" s="14"/>
      <c r="C71" s="14"/>
      <c r="D71" s="14"/>
      <c r="E71" s="79"/>
      <c r="F71" s="79"/>
      <c r="G71" s="80"/>
      <c r="H71" s="14"/>
      <c r="I71" s="81"/>
      <c r="J71" s="81"/>
      <c r="K71" s="81"/>
    </row>
    <row r="72" spans="1:11" ht="13.5" thickBot="1" x14ac:dyDescent="0.3">
      <c r="A72" s="15" t="s">
        <v>100</v>
      </c>
      <c r="B72" s="16"/>
      <c r="C72" s="16"/>
      <c r="D72" s="16"/>
      <c r="E72" s="82"/>
      <c r="F72" s="82"/>
      <c r="G72" s="83"/>
      <c r="H72" s="16"/>
      <c r="I72" s="84"/>
      <c r="J72" s="84"/>
      <c r="K72" s="84"/>
    </row>
    <row r="73" spans="1:11" x14ac:dyDescent="0.25">
      <c r="A73" s="17" t="s">
        <v>153</v>
      </c>
      <c r="B73" s="17"/>
      <c r="C73" s="17"/>
      <c r="F73" s="85"/>
      <c r="H73" s="17"/>
      <c r="J73" s="87"/>
    </row>
    <row r="74" spans="1:11" x14ac:dyDescent="0.25">
      <c r="A74" s="17"/>
      <c r="B74" s="17"/>
      <c r="C74" s="17"/>
      <c r="F74" s="85"/>
      <c r="H74" s="17"/>
      <c r="J74" s="87"/>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row r="117" spans="1:10" x14ac:dyDescent="0.25">
      <c r="A117" s="17"/>
      <c r="B117" s="17"/>
      <c r="C117" s="17"/>
      <c r="F117" s="85"/>
      <c r="H117" s="17"/>
      <c r="J117" s="87"/>
    </row>
    <row r="118" spans="1:10" x14ac:dyDescent="0.25">
      <c r="A118" s="17"/>
      <c r="B118" s="17"/>
      <c r="C118" s="17"/>
      <c r="F118" s="85"/>
      <c r="H118" s="17"/>
      <c r="J118" s="87"/>
    </row>
    <row r="119" spans="1:10" x14ac:dyDescent="0.25">
      <c r="A119" s="17"/>
      <c r="B119" s="17"/>
      <c r="C119" s="17"/>
      <c r="F119" s="85"/>
      <c r="H119" s="17"/>
      <c r="J119" s="87"/>
    </row>
    <row r="120" spans="1:10" x14ac:dyDescent="0.25">
      <c r="A120" s="17"/>
      <c r="B120" s="17"/>
      <c r="C120" s="17"/>
      <c r="F120" s="85"/>
      <c r="H120" s="17"/>
      <c r="J120" s="87"/>
    </row>
    <row r="121" spans="1:10" x14ac:dyDescent="0.25">
      <c r="A121" s="17"/>
      <c r="B121" s="17"/>
      <c r="C121" s="17"/>
      <c r="F121" s="85"/>
      <c r="H121" s="17"/>
      <c r="J121" s="87"/>
    </row>
    <row r="122" spans="1:10" x14ac:dyDescent="0.25">
      <c r="A122" s="17"/>
      <c r="B122" s="17"/>
      <c r="C122" s="17"/>
      <c r="F122" s="85"/>
      <c r="H122" s="17"/>
      <c r="J122" s="87"/>
    </row>
    <row r="123" spans="1:10" x14ac:dyDescent="0.25">
      <c r="A123" s="17"/>
      <c r="B123" s="17"/>
      <c r="C123" s="17"/>
      <c r="F123" s="85"/>
      <c r="H123" s="17"/>
      <c r="J123" s="87"/>
    </row>
  </sheetData>
  <sheetProtection algorithmName="SHA-512" hashValue="t7qyzu8I/RktEhzN6gWSv9diyztsDoyi3fU4KJUaZvCaOCpgEmCBiZUmcbtbPoriokbN02W7ziwcouaJl3KZ7g==" saltValue="XV4dW7T/5PCDVX909CUJbg==" spinCount="100000" sheet="1" objects="1" scenarios="1"/>
  <hyperlinks>
    <hyperlink ref="A39" r:id="rId1" xr:uid="{A2119EA9-42B0-4A93-A450-AE8752CDF9AC}"/>
    <hyperlink ref="A18" r:id="rId2" xr:uid="{6096CB75-DF96-4EF3-8DC7-48C6B4A605B4}"/>
    <hyperlink ref="A20" r:id="rId3" xr:uid="{89176952-E356-4F82-8C98-59B302F5490A}"/>
    <hyperlink ref="A19" r:id="rId4" xr:uid="{0AD89EE3-36AC-4E0E-8CB2-98CAAA501BEB}"/>
    <hyperlink ref="A23" r:id="rId5" xr:uid="{836805BC-234C-42C7-9370-926132AC1A69}"/>
    <hyperlink ref="A9" r:id="rId6" xr:uid="{9F7E0DD6-F6C6-4FAF-88DE-F11DCC658F71}"/>
    <hyperlink ref="A28" r:id="rId7" xr:uid="{7B14EDD2-AAB2-436B-ABE2-D00E1DF4F8A9}"/>
    <hyperlink ref="A30" r:id="rId8" xr:uid="{14D3D821-CD5F-4FE5-BD01-76A164B542C4}"/>
    <hyperlink ref="A10" r:id="rId9" xr:uid="{C19B5825-3A58-40D0-B4B5-51766FABC2CB}"/>
    <hyperlink ref="A12" r:id="rId10" xr:uid="{0C1E92C1-AD8D-40A4-85B9-68D209BD7056}"/>
    <hyperlink ref="A11" r:id="rId11" xr:uid="{AEC4E347-D997-44CE-980C-93CA665B3CC1}"/>
    <hyperlink ref="A13" r:id="rId12" xr:uid="{25BB7A59-3133-41EF-B46F-ECBFF5D8F308}"/>
    <hyperlink ref="A14" r:id="rId13" xr:uid="{01A3BF58-2946-4309-8B17-7F1598329C65}"/>
    <hyperlink ref="A15" r:id="rId14" xr:uid="{3BCB8FD7-0BE1-4B89-AFA5-C93B38E625AB}"/>
    <hyperlink ref="A32" r:id="rId15" xr:uid="{6832B137-D541-416F-848F-023C82206228}"/>
    <hyperlink ref="A36" r:id="rId16" xr:uid="{3A07F50D-220A-4AD2-833E-C6474CB1F281}"/>
    <hyperlink ref="A24" r:id="rId17" xr:uid="{C37891F1-0E10-4DA4-BDC1-A524CB364D10}"/>
    <hyperlink ref="A21" r:id="rId18" xr:uid="{534AA247-D5F2-47F6-A673-2874D4F5F01B}"/>
    <hyperlink ref="A17" r:id="rId19" xr:uid="{23AE2CC4-F2D4-4B36-97AD-F62EE53FD5D5}"/>
    <hyperlink ref="A8" r:id="rId20" xr:uid="{13E20FA7-26A2-4CE6-8F4D-0A32110F32E4}"/>
    <hyperlink ref="A38" r:id="rId21" xr:uid="{7CCC319A-1C03-4A08-A682-1E1D1F952122}"/>
    <hyperlink ref="A16" r:id="rId22" xr:uid="{07B486BA-92BF-40FA-BFBF-0BB17426584F}"/>
    <hyperlink ref="A26" r:id="rId23" xr:uid="{4885E692-9D4D-4CD9-AD72-67B9D447B743}"/>
    <hyperlink ref="A31" r:id="rId24" xr:uid="{B2C97A3A-93AA-4AB8-8927-A3A421218FFD}"/>
    <hyperlink ref="A34" r:id="rId25" xr:uid="{AAAB34B8-FE57-4BF4-BE25-E944CACB3AF0}"/>
    <hyperlink ref="A41" r:id="rId26" xr:uid="{53B49336-78D0-4596-8BCF-4A3DEB59719B}"/>
    <hyperlink ref="E64" r:id="rId27" xr:uid="{4C937EE1-91A0-43A7-817A-8D6563E35AB8}"/>
  </hyperlinks>
  <pageMargins left="0.2" right="0.2" top="0.25" bottom="0.25" header="0" footer="0"/>
  <pageSetup scale="64" orientation="landscape" r:id="rId28"/>
  <drawing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B03BB-BA23-4F2A-9AFB-30DA5A356106}">
  <dimension ref="A1:K117"/>
  <sheetViews>
    <sheetView topLeftCell="A35" workbookViewId="0">
      <selection activeCell="I51" sqref="I51"/>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119</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5" t="s">
        <v>23</v>
      </c>
      <c r="B8" s="6" t="s">
        <v>24</v>
      </c>
      <c r="C8" s="1">
        <v>5.5500000000000001E-2</v>
      </c>
      <c r="D8" s="2">
        <v>4.151006363203813E-2</v>
      </c>
      <c r="E8" s="1">
        <v>2.0421106819550503E-3</v>
      </c>
      <c r="F8" s="49">
        <v>0.74792907445113743</v>
      </c>
      <c r="G8" s="48">
        <f>F8-_xlfn.XLOOKUP(B8,[14]Prior!B:B,[14]Prior!F:F)</f>
        <v>-3.4428517500250111E-3</v>
      </c>
      <c r="H8" s="2">
        <v>-0.1262208222722227</v>
      </c>
      <c r="I8" s="3">
        <v>0.27733009398902758</v>
      </c>
      <c r="J8" s="4">
        <v>1.5593874999154466E-2</v>
      </c>
      <c r="K8" s="3">
        <v>4.2588407184592093E-2</v>
      </c>
    </row>
    <row r="9" spans="1:11" ht="13" x14ac:dyDescent="0.3">
      <c r="A9" s="5" t="s">
        <v>25</v>
      </c>
      <c r="B9" s="6" t="s">
        <v>26</v>
      </c>
      <c r="C9" s="1">
        <v>5.9499999999999997E-2</v>
      </c>
      <c r="D9" s="2">
        <v>4.4920175150178196E-2</v>
      </c>
      <c r="E9" s="1">
        <v>1.6257875627531521E-2</v>
      </c>
      <c r="F9" s="49">
        <v>0.75496092689375127</v>
      </c>
      <c r="G9" s="48">
        <f>F9-_xlfn.XLOOKUP(B9,[14]Prior!B:B,[14]Prior!F:F)</f>
        <v>2.3094733977947923E-2</v>
      </c>
      <c r="H9" s="2">
        <v>-0.12004149307584545</v>
      </c>
      <c r="I9" s="3">
        <v>0.19612044758183314</v>
      </c>
      <c r="J9" s="4">
        <v>0.17109033830925671</v>
      </c>
      <c r="K9" s="3">
        <v>4.0176611109763387E-2</v>
      </c>
    </row>
    <row r="10" spans="1:11" ht="13" x14ac:dyDescent="0.3">
      <c r="A10" s="5" t="s">
        <v>27</v>
      </c>
      <c r="B10" s="6" t="s">
        <v>28</v>
      </c>
      <c r="C10" s="1">
        <v>5.0999999999999997E-2</v>
      </c>
      <c r="D10" s="2">
        <v>3.6073354032237999E-2</v>
      </c>
      <c r="E10" s="1">
        <v>1.432984345309238E-2</v>
      </c>
      <c r="F10" s="49">
        <v>0.70732066729878429</v>
      </c>
      <c r="G10" s="48">
        <f>F10-_xlfn.XLOOKUP(B10,[14]Prior!B:B,[14]Prior!F:F)</f>
        <v>6.3080978707970026E-3</v>
      </c>
      <c r="H10" s="2">
        <v>-0.11232806832532018</v>
      </c>
      <c r="I10" s="3">
        <v>0.20777335594758428</v>
      </c>
      <c r="J10" s="4">
        <v>0.12906250961251445</v>
      </c>
      <c r="K10" s="3">
        <v>4.1108419868827774E-2</v>
      </c>
    </row>
    <row r="11" spans="1:11" ht="13" x14ac:dyDescent="0.3">
      <c r="A11" s="5" t="s">
        <v>29</v>
      </c>
      <c r="B11" s="6" t="s">
        <v>30</v>
      </c>
      <c r="C11" s="1">
        <v>3.5999999999999997E-2</v>
      </c>
      <c r="D11" s="2">
        <v>2.6819259602702237E-2</v>
      </c>
      <c r="E11" s="1">
        <v>9.2618915309824641E-3</v>
      </c>
      <c r="F11" s="49">
        <v>0.74497943340839556</v>
      </c>
      <c r="G11" s="48">
        <f>F11-_xlfn.XLOOKUP(B11,[14]Prior!B:B,[14]Prior!F:F)</f>
        <v>1.5344952231414521E-2</v>
      </c>
      <c r="H11" s="2">
        <v>-7.1966285463984231E-2</v>
      </c>
      <c r="I11" s="3">
        <v>0.20957997894429037</v>
      </c>
      <c r="J11" s="4">
        <v>0.14332151866435205</v>
      </c>
      <c r="K11" s="3">
        <v>4.0932005099268046E-2</v>
      </c>
    </row>
    <row r="12" spans="1:11" ht="13" x14ac:dyDescent="0.3">
      <c r="A12" s="5" t="s">
        <v>31</v>
      </c>
      <c r="B12" s="6" t="s">
        <v>32</v>
      </c>
      <c r="C12" s="1">
        <v>5.3999999999999999E-2</v>
      </c>
      <c r="D12" s="2">
        <v>3.9404944875204989E-2</v>
      </c>
      <c r="E12" s="1">
        <v>1.4342916547183299E-2</v>
      </c>
      <c r="F12" s="49">
        <v>0.72972120139268504</v>
      </c>
      <c r="G12" s="48">
        <f>F12-_xlfn.XLOOKUP(B12,[14]Prior!B:B,[14]Prior!F:F)</f>
        <v>7.1657482694884589E-3</v>
      </c>
      <c r="H12" s="2">
        <v>-0.1206697383983536</v>
      </c>
      <c r="I12" s="3">
        <v>0.20001983599030346</v>
      </c>
      <c r="J12" s="4">
        <v>0.15093761650606002</v>
      </c>
      <c r="K12" s="3">
        <v>3.9384361689889374E-2</v>
      </c>
    </row>
    <row r="13" spans="1:11" ht="13" x14ac:dyDescent="0.3">
      <c r="A13" s="5" t="s">
        <v>33</v>
      </c>
      <c r="B13" s="6" t="s">
        <v>34</v>
      </c>
      <c r="C13" s="1">
        <v>5.45E-2</v>
      </c>
      <c r="D13" s="2">
        <v>3.9676212919668455E-2</v>
      </c>
      <c r="E13" s="1">
        <v>3.525356461888248E-3</v>
      </c>
      <c r="F13" s="49">
        <v>0.72800390678290738</v>
      </c>
      <c r="G13" s="48">
        <f>F13-_xlfn.XLOOKUP(B13,[14]Prior!B:B,[14]Prior!F:F)</f>
        <v>7.5531896904230678E-3</v>
      </c>
      <c r="H13" s="2">
        <v>-0.12208323649240707</v>
      </c>
      <c r="I13" s="3">
        <v>0.28487680909920715</v>
      </c>
      <c r="J13" s="4">
        <v>0.10358011543208667</v>
      </c>
      <c r="K13" s="3">
        <v>3.8910226291200049E-2</v>
      </c>
    </row>
    <row r="14" spans="1:11" ht="13" x14ac:dyDescent="0.3">
      <c r="A14" s="5" t="s">
        <v>35</v>
      </c>
      <c r="B14" s="6" t="s">
        <v>36</v>
      </c>
      <c r="C14" s="1">
        <v>5.5500000000000001E-2</v>
      </c>
      <c r="D14" s="2">
        <v>4.0532785311069977E-2</v>
      </c>
      <c r="E14" s="1">
        <v>9.8135853065591753E-3</v>
      </c>
      <c r="F14" s="49">
        <v>0.73032045605531493</v>
      </c>
      <c r="G14" s="48">
        <f>F14-_xlfn.XLOOKUP(B14,[14]Prior!B:B,[14]Prior!F:F)</f>
        <v>1.4891390495299639E-3</v>
      </c>
      <c r="H14" s="2">
        <v>-0.13338144622529965</v>
      </c>
      <c r="I14" s="3">
        <v>0.26847898666398212</v>
      </c>
      <c r="J14" s="4">
        <v>0.12026164786397607</v>
      </c>
      <c r="K14" s="3">
        <v>3.8456842170233756E-2</v>
      </c>
    </row>
    <row r="15" spans="1:11" ht="13" x14ac:dyDescent="0.3">
      <c r="A15" s="5" t="s">
        <v>37</v>
      </c>
      <c r="B15" s="6" t="s">
        <v>38</v>
      </c>
      <c r="C15" s="1">
        <v>5.8000000000000003E-2</v>
      </c>
      <c r="D15" s="2">
        <v>4.243036736314322E-2</v>
      </c>
      <c r="E15" s="1">
        <v>3.6440841697896907E-3</v>
      </c>
      <c r="F15" s="49">
        <v>0.73155805798522788</v>
      </c>
      <c r="G15" s="48">
        <f>F15-_xlfn.XLOOKUP(B15,[14]Prior!B:B,[14]Prior!F:F)</f>
        <v>3.8222918904958769E-3</v>
      </c>
      <c r="H15" s="2">
        <v>-0.13776872660765974</v>
      </c>
      <c r="I15" s="3">
        <v>0.30668071964899613</v>
      </c>
      <c r="J15" s="4">
        <v>6.5003374126238384E-2</v>
      </c>
      <c r="K15" s="3">
        <v>3.9849877253882671E-2</v>
      </c>
    </row>
    <row r="16" spans="1:11" ht="13" x14ac:dyDescent="0.3">
      <c r="A16" s="5" t="s">
        <v>39</v>
      </c>
      <c r="B16" s="6" t="s">
        <v>40</v>
      </c>
      <c r="C16" s="1">
        <v>5.0999999999999997E-2</v>
      </c>
      <c r="D16" s="2">
        <v>3.8979208952629733E-2</v>
      </c>
      <c r="E16" s="1">
        <v>1.3052236248756182E-2</v>
      </c>
      <c r="F16" s="49">
        <v>0.76429821475744575</v>
      </c>
      <c r="G16" s="48">
        <f>F16-_xlfn.XLOOKUP(B16,[14]Prior!B:B,[14]Prior!F:F)</f>
        <v>1.9847119755933784E-2</v>
      </c>
      <c r="H16" s="2">
        <v>-0.11146756984829077</v>
      </c>
      <c r="I16" s="3">
        <v>0.19753662140245473</v>
      </c>
      <c r="J16" s="4">
        <v>0.17225436507129691</v>
      </c>
      <c r="K16" s="3">
        <v>4.0227683258735741E-2</v>
      </c>
    </row>
    <row r="17" spans="1:11" ht="13" x14ac:dyDescent="0.3">
      <c r="A17" s="5" t="s">
        <v>41</v>
      </c>
      <c r="B17" s="6" t="s">
        <v>42</v>
      </c>
      <c r="C17" s="1">
        <v>4.9500000000000002E-2</v>
      </c>
      <c r="D17" s="2">
        <v>3.5773017620478895E-2</v>
      </c>
      <c r="E17" s="1">
        <v>1.8520634960067345E-3</v>
      </c>
      <c r="F17" s="49">
        <v>0.72268722465613922</v>
      </c>
      <c r="G17" s="48">
        <f>F17-_xlfn.XLOOKUP(B17,[14]Prior!B:B,[14]Prior!F:F)</f>
        <v>-3.0972145428124209E-3</v>
      </c>
      <c r="H17" s="2">
        <v>-0.10092551568285806</v>
      </c>
      <c r="I17" s="3">
        <v>0.34034931543839542</v>
      </c>
      <c r="J17" s="4">
        <v>3.096736580597876E-2</v>
      </c>
      <c r="K17" s="3">
        <v>4.0277046287306134E-2</v>
      </c>
    </row>
    <row r="18" spans="1:11" ht="13" x14ac:dyDescent="0.3">
      <c r="A18" s="5" t="s">
        <v>43</v>
      </c>
      <c r="B18" s="6" t="s">
        <v>44</v>
      </c>
      <c r="C18" s="1">
        <v>5.5500000000000001E-2</v>
      </c>
      <c r="D18" s="2">
        <v>4.1668685518289665E-2</v>
      </c>
      <c r="E18" s="1">
        <v>1.489930805418393E-2</v>
      </c>
      <c r="F18" s="49">
        <v>0.75078712645566958</v>
      </c>
      <c r="G18" s="48">
        <f>F18-_xlfn.XLOOKUP(B18,[14]Prior!B:B,[14]Prior!F:F)</f>
        <v>1.1424994055033388E-2</v>
      </c>
      <c r="H18" s="2">
        <v>-0.12082848765173781</v>
      </c>
      <c r="I18" s="3">
        <v>0.19704587852263469</v>
      </c>
      <c r="J18" s="4">
        <v>0.15771115961148746</v>
      </c>
      <c r="K18" s="3">
        <v>3.9395929462147136E-2</v>
      </c>
    </row>
    <row r="19" spans="1:11" ht="13" x14ac:dyDescent="0.3">
      <c r="A19" s="5" t="s">
        <v>45</v>
      </c>
      <c r="B19" s="6" t="s">
        <v>46</v>
      </c>
      <c r="C19" s="1">
        <v>5.3999999999999999E-2</v>
      </c>
      <c r="D19" s="2">
        <v>3.7528560180484068E-2</v>
      </c>
      <c r="E19" s="1">
        <v>1.5006510551955171E-2</v>
      </c>
      <c r="F19" s="49">
        <v>0.69497333667563088</v>
      </c>
      <c r="G19" s="48">
        <f>F19-_xlfn.XLOOKUP(B19,[14]Prior!B:B,[14]Prior!F:F)</f>
        <v>2.2769398515269934E-3</v>
      </c>
      <c r="H19" s="2">
        <v>-0.13266145248474626</v>
      </c>
      <c r="I19" s="3">
        <v>0.20013767594420415</v>
      </c>
      <c r="J19" s="4">
        <v>0.15173528367158118</v>
      </c>
      <c r="K19" s="3">
        <v>3.9311439835284907E-2</v>
      </c>
    </row>
    <row r="20" spans="1:11" ht="13" x14ac:dyDescent="0.3">
      <c r="A20" s="5" t="s">
        <v>47</v>
      </c>
      <c r="B20" s="6" t="s">
        <v>48</v>
      </c>
      <c r="C20" s="1">
        <v>0.05</v>
      </c>
      <c r="D20" s="2">
        <v>3.8322966669703938E-2</v>
      </c>
      <c r="E20" s="1">
        <v>1.4458690097913654E-2</v>
      </c>
      <c r="F20" s="49">
        <v>0.76645933339407868</v>
      </c>
      <c r="G20" s="48">
        <f>F20-_xlfn.XLOOKUP(B20,[14]Prior!B:B,[14]Prior!F:F)</f>
        <v>1.7267690462536511E-2</v>
      </c>
      <c r="H20" s="2">
        <v>-0.11270278998905227</v>
      </c>
      <c r="I20" s="3">
        <v>0.19699027100326963</v>
      </c>
      <c r="J20" s="4">
        <v>0.17599371710409203</v>
      </c>
      <c r="K20" s="3">
        <v>4.0045675768213815E-2</v>
      </c>
    </row>
    <row r="21" spans="1:11" ht="13" x14ac:dyDescent="0.3">
      <c r="A21" s="5" t="s">
        <v>49</v>
      </c>
      <c r="B21" s="6" t="s">
        <v>50</v>
      </c>
      <c r="C21" s="1">
        <v>5.7000000000000002E-2</v>
      </c>
      <c r="D21" s="2">
        <v>4.4408331137374267E-2</v>
      </c>
      <c r="E21" s="1">
        <v>1.4226669618090538E-2</v>
      </c>
      <c r="F21" s="49">
        <v>0.77909352872586435</v>
      </c>
      <c r="G21" s="48">
        <f>F21-_xlfn.XLOOKUP(B21,[14]Prior!B:B,[14]Prior!F:F)</f>
        <v>2.9205064720670637E-2</v>
      </c>
      <c r="H21" s="2">
        <v>-0.12954242673068916</v>
      </c>
      <c r="I21" s="3">
        <v>0.19560485013245554</v>
      </c>
      <c r="J21" s="4">
        <v>0.17572012310511032</v>
      </c>
      <c r="K21" s="3">
        <v>4.0112814694930977E-2</v>
      </c>
    </row>
    <row r="22" spans="1:11" ht="13" x14ac:dyDescent="0.3">
      <c r="A22" s="7" t="s">
        <v>51</v>
      </c>
      <c r="B22" s="8"/>
      <c r="C22" s="9"/>
      <c r="D22" s="9"/>
      <c r="E22" s="9"/>
      <c r="F22" s="9"/>
      <c r="G22" s="9"/>
      <c r="H22" s="9"/>
      <c r="I22" s="9"/>
      <c r="J22" s="9"/>
      <c r="K22" s="9"/>
    </row>
    <row r="23" spans="1:11" ht="13" x14ac:dyDescent="0.3">
      <c r="A23" s="5" t="s">
        <v>52</v>
      </c>
      <c r="B23" s="6" t="s">
        <v>53</v>
      </c>
      <c r="C23" s="1">
        <v>5.3499999999999999E-2</v>
      </c>
      <c r="D23" s="2">
        <v>3.8110102276514173E-2</v>
      </c>
      <c r="E23" s="1">
        <v>1.2926833168722101E-2</v>
      </c>
      <c r="F23" s="49">
        <v>0.71233836030867614</v>
      </c>
      <c r="G23" s="48">
        <f>F23-_xlfn.XLOOKUP(B23,[14]Prior!B:B,[14]Prior!F:F)</f>
        <v>1.3038909948042909E-2</v>
      </c>
      <c r="H23" s="2">
        <v>-0.11873439838995618</v>
      </c>
      <c r="I23" s="3">
        <v>0.28304825333733669</v>
      </c>
      <c r="J23" s="4">
        <v>9.4587794228642955E-2</v>
      </c>
      <c r="K23" s="3">
        <v>3.9758378665161465E-2</v>
      </c>
    </row>
    <row r="24" spans="1:11" ht="13" x14ac:dyDescent="0.3">
      <c r="A24" s="5" t="s">
        <v>54</v>
      </c>
      <c r="B24" s="6" t="s">
        <v>55</v>
      </c>
      <c r="C24" s="1">
        <v>5.8999999999999997E-2</v>
      </c>
      <c r="D24" s="2">
        <v>3.6978411854805583E-2</v>
      </c>
      <c r="E24" s="1">
        <v>1.3341186002225905E-2</v>
      </c>
      <c r="F24" s="49">
        <v>0.62675274330178954</v>
      </c>
      <c r="G24" s="48">
        <f>F24-_xlfn.XLOOKUP(B24,[14]Prior!B:B,[14]Prior!F:F)</f>
        <v>3.7468044500276187E-3</v>
      </c>
      <c r="H24" s="2">
        <v>-0.17054848552038862</v>
      </c>
      <c r="I24" s="3">
        <v>0.2889236982237724</v>
      </c>
      <c r="J24" s="4">
        <v>7.3394702313976753E-2</v>
      </c>
      <c r="K24" s="3">
        <v>3.9947713126168627E-2</v>
      </c>
    </row>
    <row r="25" spans="1:11" ht="13" x14ac:dyDescent="0.3">
      <c r="A25" s="7" t="s">
        <v>56</v>
      </c>
      <c r="B25" s="8"/>
      <c r="C25" s="9"/>
      <c r="D25" s="9"/>
      <c r="E25" s="9"/>
      <c r="F25" s="9"/>
      <c r="G25" s="9"/>
      <c r="H25" s="9"/>
      <c r="I25" s="9"/>
      <c r="J25" s="9"/>
      <c r="K25" s="9"/>
    </row>
    <row r="26" spans="1:11" ht="13" x14ac:dyDescent="0.3">
      <c r="A26" s="5" t="s">
        <v>57</v>
      </c>
      <c r="B26" s="6" t="s">
        <v>58</v>
      </c>
      <c r="C26" s="1">
        <v>5.45E-2</v>
      </c>
      <c r="D26" s="2">
        <v>3.6996104978177465E-2</v>
      </c>
      <c r="E26" s="1">
        <v>7.5654833563606472E-3</v>
      </c>
      <c r="F26" s="49">
        <v>0.67882761427848559</v>
      </c>
      <c r="G26" s="48">
        <f>F26-_xlfn.XLOOKUP(B26,[14]Prior!B:B,[14]Prior!F:F)</f>
        <v>1.2538816668943298E-3</v>
      </c>
      <c r="H26" s="2">
        <v>-0.12023429084738929</v>
      </c>
      <c r="I26" s="3">
        <v>0.38596822761705063</v>
      </c>
      <c r="J26" s="4">
        <v>0</v>
      </c>
      <c r="K26" s="3">
        <v>3.9783610349288484E-2</v>
      </c>
    </row>
    <row r="27" spans="1:11" ht="13" x14ac:dyDescent="0.3">
      <c r="A27" s="7" t="s">
        <v>59</v>
      </c>
      <c r="B27" s="6"/>
      <c r="C27" s="9"/>
      <c r="D27" s="9"/>
      <c r="E27" s="9"/>
      <c r="F27" s="9"/>
      <c r="G27" s="9"/>
      <c r="H27" s="9"/>
      <c r="I27" s="9"/>
      <c r="J27" s="9"/>
      <c r="K27" s="9"/>
    </row>
    <row r="28" spans="1:11" ht="13" x14ac:dyDescent="0.3">
      <c r="A28" s="5" t="s">
        <v>60</v>
      </c>
      <c r="B28" s="6" t="s">
        <v>61</v>
      </c>
      <c r="C28" s="1">
        <v>5.3999999999999999E-2</v>
      </c>
      <c r="D28" s="2">
        <v>3.7784162398271821E-2</v>
      </c>
      <c r="E28" s="1">
        <v>5.2197212333950829E-3</v>
      </c>
      <c r="F28" s="49">
        <v>0.69970671107910776</v>
      </c>
      <c r="G28" s="48">
        <f>F28-_xlfn.XLOOKUP(B28,[14]Prior!B:B,[14]Prior!F:F)</f>
        <v>-6.1626120443435406E-3</v>
      </c>
      <c r="H28" s="2">
        <v>-0.12295448406470068</v>
      </c>
      <c r="I28" s="3">
        <v>0.37457080427628964</v>
      </c>
      <c r="J28" s="4">
        <v>1.5176807079072938E-2</v>
      </c>
      <c r="K28" s="3">
        <v>4.0410407646990734E-2</v>
      </c>
    </row>
    <row r="29" spans="1:11" ht="13" x14ac:dyDescent="0.3">
      <c r="A29" s="7" t="s">
        <v>62</v>
      </c>
      <c r="B29" s="8"/>
      <c r="C29" s="9"/>
      <c r="D29" s="9"/>
      <c r="E29" s="9"/>
      <c r="F29" s="9"/>
      <c r="G29" s="9"/>
      <c r="H29" s="9"/>
      <c r="I29" s="9"/>
      <c r="J29" s="9"/>
      <c r="K29" s="9"/>
    </row>
    <row r="30" spans="1:11" ht="13" x14ac:dyDescent="0.3">
      <c r="A30" s="5" t="s">
        <v>63</v>
      </c>
      <c r="B30" s="6" t="s">
        <v>64</v>
      </c>
      <c r="C30" s="1">
        <v>5.1499999999999997E-2</v>
      </c>
      <c r="D30" s="2">
        <v>3.4486691863494949E-2</v>
      </c>
      <c r="E30" s="1">
        <v>4.3611186581471607E-3</v>
      </c>
      <c r="F30" s="49">
        <v>0.66964450220378546</v>
      </c>
      <c r="G30" s="48">
        <f>F30-_xlfn.XLOOKUP(B30,[14]Prior!B:B,[14]Prior!F:F)</f>
        <v>5.3398948903149446E-4</v>
      </c>
      <c r="H30" s="2">
        <v>-0.11396009958874161</v>
      </c>
      <c r="I30" s="3">
        <v>0.40534690073632185</v>
      </c>
      <c r="J30" s="4">
        <v>3.743967679214795E-3</v>
      </c>
      <c r="K30" s="3">
        <v>4.0304940524710196E-2</v>
      </c>
    </row>
    <row r="31" spans="1:11" ht="13" x14ac:dyDescent="0.3">
      <c r="A31" s="5" t="s">
        <v>65</v>
      </c>
      <c r="B31" s="6" t="s">
        <v>66</v>
      </c>
      <c r="C31" s="1">
        <v>5.1200000000000002E-2</v>
      </c>
      <c r="D31" s="2">
        <v>3.4211592600998958E-2</v>
      </c>
      <c r="E31" s="1">
        <v>5.8900485754722464E-3</v>
      </c>
      <c r="F31" s="49">
        <v>0.66819516798826084</v>
      </c>
      <c r="G31" s="48">
        <f>F31-_xlfn.XLOOKUP(B31,[14]Prior!B:B,[14]Prior!F:F)</f>
        <v>2.7158166788998628E-5</v>
      </c>
      <c r="H31" s="2">
        <v>-0.11694954781186467</v>
      </c>
      <c r="I31" s="3">
        <v>0.3557312771007064</v>
      </c>
      <c r="J31" s="4">
        <v>1.8597980478567075E-2</v>
      </c>
      <c r="K31" s="3">
        <v>3.9895394401379028E-2</v>
      </c>
    </row>
    <row r="32" spans="1:11" ht="13" x14ac:dyDescent="0.3">
      <c r="A32" s="5" t="s">
        <v>67</v>
      </c>
      <c r="B32" s="6" t="s">
        <v>68</v>
      </c>
      <c r="C32" s="1">
        <v>5.0999999999999997E-2</v>
      </c>
      <c r="D32" s="2">
        <v>3.4005379169680633E-2</v>
      </c>
      <c r="E32" s="1">
        <v>4.0273269292586409E-3</v>
      </c>
      <c r="F32" s="49">
        <v>0.66677214058197321</v>
      </c>
      <c r="G32" s="48">
        <f>F32-_xlfn.XLOOKUP(B32,[14]Prior!B:B,[14]Prior!F:F)</f>
        <v>-5.3495285446603091E-4</v>
      </c>
      <c r="H32" s="2">
        <v>-0.11336697339746632</v>
      </c>
      <c r="I32" s="3">
        <v>0.38763696571430306</v>
      </c>
      <c r="J32" s="4">
        <v>3.0898598716357487E-3</v>
      </c>
      <c r="K32" s="3">
        <v>4.0808641154675702E-2</v>
      </c>
    </row>
    <row r="33" spans="1:11" ht="13" x14ac:dyDescent="0.3">
      <c r="A33" s="7" t="s">
        <v>69</v>
      </c>
      <c r="B33" s="8"/>
      <c r="C33" s="9"/>
      <c r="D33" s="9"/>
      <c r="E33" s="9"/>
      <c r="F33" s="9"/>
      <c r="G33" s="9"/>
      <c r="H33" s="9"/>
      <c r="I33" s="9"/>
      <c r="J33" s="9"/>
      <c r="K33" s="9"/>
    </row>
    <row r="34" spans="1:11" ht="13" x14ac:dyDescent="0.3">
      <c r="A34" s="5" t="s">
        <v>70</v>
      </c>
      <c r="B34" s="6" t="s">
        <v>71</v>
      </c>
      <c r="C34" s="1">
        <v>6.6000000000000003E-2</v>
      </c>
      <c r="D34" s="2">
        <v>3.6527116476172142E-2</v>
      </c>
      <c r="E34" s="1">
        <v>1.1313924771277992E-2</v>
      </c>
      <c r="F34" s="49">
        <v>0.55344115872988087</v>
      </c>
      <c r="G34" s="48">
        <f>F34-_xlfn.XLOOKUP(B34,[14]Prior!B:B,[14]Prior!F:F)</f>
        <v>-2.495768563370504E-2</v>
      </c>
      <c r="H34" s="2">
        <v>-0.21390448607411949</v>
      </c>
      <c r="I34" s="3">
        <v>0.31398217306578613</v>
      </c>
      <c r="J34" s="4">
        <v>5.6041533023902086E-2</v>
      </c>
      <c r="K34" s="3">
        <v>3.9242961205077247E-2</v>
      </c>
    </row>
    <row r="35" spans="1:11" ht="13" x14ac:dyDescent="0.3">
      <c r="A35" s="7" t="s">
        <v>72</v>
      </c>
      <c r="B35" s="8"/>
      <c r="C35" s="9"/>
      <c r="D35" s="9"/>
      <c r="E35" s="9"/>
      <c r="F35" s="9"/>
      <c r="G35" s="9"/>
      <c r="H35" s="9"/>
      <c r="I35" s="9"/>
      <c r="J35" s="9"/>
      <c r="K35" s="9"/>
    </row>
    <row r="36" spans="1:11" ht="13" x14ac:dyDescent="0.3">
      <c r="A36" s="5" t="s">
        <v>73</v>
      </c>
      <c r="B36" s="6" t="s">
        <v>74</v>
      </c>
      <c r="C36" s="1">
        <v>5.1499999999999997E-2</v>
      </c>
      <c r="D36" s="2">
        <v>2.9575232390214465E-2</v>
      </c>
      <c r="E36" s="1">
        <v>2.1882108302110409E-3</v>
      </c>
      <c r="F36" s="49">
        <v>0.57427635709154301</v>
      </c>
      <c r="G36" s="48">
        <f>F36-_xlfn.XLOOKUP(B36,[14]Prior!B:B,[14]Prior!F:F)</f>
        <v>3.4652870032697569E-3</v>
      </c>
      <c r="H36" s="2">
        <v>-0.12551294797200183</v>
      </c>
      <c r="I36" s="3">
        <v>0.37504088794370255</v>
      </c>
      <c r="J36" s="4">
        <v>0</v>
      </c>
      <c r="K36" s="3">
        <v>3.9783765517241394E-2</v>
      </c>
    </row>
    <row r="37" spans="1:11" ht="13" x14ac:dyDescent="0.3">
      <c r="A37" s="7" t="s">
        <v>75</v>
      </c>
      <c r="B37" s="8"/>
      <c r="C37" s="9"/>
      <c r="D37" s="9"/>
      <c r="E37" s="9"/>
      <c r="F37" s="9"/>
      <c r="G37" s="9"/>
      <c r="H37" s="9"/>
      <c r="I37" s="9"/>
      <c r="J37" s="9"/>
      <c r="K37" s="9"/>
    </row>
    <row r="38" spans="1:11" ht="13" x14ac:dyDescent="0.3">
      <c r="A38" s="5" t="s">
        <v>76</v>
      </c>
      <c r="B38" s="6" t="s">
        <v>77</v>
      </c>
      <c r="C38" s="1">
        <v>4.6399999999999997E-2</v>
      </c>
      <c r="D38" s="2">
        <v>4.8995918406248042E-2</v>
      </c>
      <c r="E38" s="1" t="s">
        <v>78</v>
      </c>
      <c r="F38" s="49">
        <v>1.0559465173760354</v>
      </c>
      <c r="G38" s="48">
        <f>F38-_xlfn.XLOOKUP(B38,[14]Prior!B:B,[14]Prior!F:F)</f>
        <v>6.2889367794358719E-3</v>
      </c>
      <c r="H38" s="2">
        <v>0.18276157021091638</v>
      </c>
      <c r="I38" s="3">
        <v>0.31497332653474208</v>
      </c>
      <c r="J38" s="4">
        <v>2.9216918310794301E-2</v>
      </c>
      <c r="K38" s="3">
        <v>4.0422640591903182E-2</v>
      </c>
    </row>
    <row r="39" spans="1:11" ht="13" x14ac:dyDescent="0.3">
      <c r="A39" s="5" t="s">
        <v>79</v>
      </c>
      <c r="B39" s="6" t="s">
        <v>80</v>
      </c>
      <c r="C39" s="1">
        <v>9.375E-2</v>
      </c>
      <c r="D39" s="2">
        <v>8.8779718590709877E-2</v>
      </c>
      <c r="E39" s="1" t="s">
        <v>78</v>
      </c>
      <c r="F39" s="49">
        <v>0.94698366496757203</v>
      </c>
      <c r="G39" s="48">
        <f>F39-_xlfn.XLOOKUP(B39,[14]Prior!B:B,[14]Prior!F:F)</f>
        <v>1.5062986608843754E-2</v>
      </c>
      <c r="H39" s="2">
        <v>-3.9805701460378401E-2</v>
      </c>
      <c r="I39" s="3">
        <v>0</v>
      </c>
      <c r="J39" s="4">
        <v>7.2360564986128806E-2</v>
      </c>
      <c r="K39" s="3">
        <v>3.642019919781514E-2</v>
      </c>
    </row>
    <row r="40" spans="1:11" ht="13" x14ac:dyDescent="0.3">
      <c r="A40" s="7" t="s">
        <v>81</v>
      </c>
      <c r="B40" s="8"/>
      <c r="C40" s="9"/>
      <c r="D40" s="9"/>
      <c r="E40" s="9"/>
      <c r="F40" s="9"/>
      <c r="G40" s="9"/>
      <c r="H40" s="9"/>
      <c r="I40" s="9"/>
      <c r="J40" s="9"/>
      <c r="K40" s="9"/>
    </row>
    <row r="41" spans="1:11" ht="13" x14ac:dyDescent="0.3">
      <c r="A41" s="5" t="s">
        <v>82</v>
      </c>
      <c r="B41" s="6" t="s">
        <v>83</v>
      </c>
      <c r="C41" s="1">
        <v>9.2899999999999996E-2</v>
      </c>
      <c r="D41" s="2">
        <v>7.8110129030624392E-2</v>
      </c>
      <c r="E41" s="1" t="s">
        <v>78</v>
      </c>
      <c r="F41" s="49">
        <v>0.84079794435548327</v>
      </c>
      <c r="G41" s="48">
        <f>F41-_xlfn.XLOOKUP(B41,[14]Prior!B:B,[14]Prior!F:F)</f>
        <v>2.0479634466880836E-2</v>
      </c>
      <c r="H41" s="2">
        <v>-0.20958053033738006</v>
      </c>
      <c r="I41" s="3">
        <v>0</v>
      </c>
      <c r="J41" s="4">
        <v>0.3197880731256641</v>
      </c>
      <c r="K41" s="3">
        <v>4.82E-2</v>
      </c>
    </row>
    <row r="42" spans="1:11" ht="15" x14ac:dyDescent="0.3">
      <c r="A42" s="40" t="s">
        <v>120</v>
      </c>
      <c r="B42" s="41"/>
      <c r="C42" s="41"/>
      <c r="D42" s="41"/>
      <c r="E42" s="66"/>
      <c r="F42" s="66"/>
      <c r="G42" s="67"/>
      <c r="H42" s="41"/>
      <c r="I42" s="68"/>
      <c r="J42" s="69"/>
      <c r="K42" s="68"/>
    </row>
    <row r="43" spans="1:11" ht="15" x14ac:dyDescent="0.3">
      <c r="A43" s="40" t="s">
        <v>121</v>
      </c>
      <c r="B43" s="41"/>
      <c r="C43" s="41"/>
      <c r="D43" s="41"/>
      <c r="E43" s="66"/>
      <c r="F43" s="66"/>
      <c r="G43" s="67"/>
      <c r="H43" s="41"/>
      <c r="I43" s="68"/>
      <c r="J43" s="69"/>
      <c r="K43" s="69"/>
    </row>
    <row r="44" spans="1:11" ht="15" x14ac:dyDescent="0.3">
      <c r="A44" s="40" t="s">
        <v>122</v>
      </c>
      <c r="B44" s="41"/>
      <c r="C44" s="41"/>
      <c r="D44" s="41"/>
      <c r="E44" s="66"/>
      <c r="F44" s="66"/>
      <c r="G44" s="67"/>
      <c r="H44" s="41"/>
      <c r="I44" s="68"/>
      <c r="J44" s="69"/>
      <c r="K44" s="69"/>
    </row>
    <row r="45" spans="1:11" ht="15" x14ac:dyDescent="0.3">
      <c r="A45" s="40" t="s">
        <v>84</v>
      </c>
      <c r="B45" s="41"/>
      <c r="C45" s="41"/>
      <c r="D45" s="41"/>
      <c r="E45" s="66"/>
      <c r="F45" s="66"/>
      <c r="G45" s="67"/>
      <c r="H45" s="41"/>
      <c r="I45" s="69"/>
      <c r="J45" s="69"/>
      <c r="K45" s="69"/>
    </row>
    <row r="46" spans="1:11" ht="15" x14ac:dyDescent="0.3">
      <c r="A46" s="43" t="s">
        <v>123</v>
      </c>
      <c r="B46" s="41"/>
      <c r="C46" s="41"/>
      <c r="D46" s="41"/>
      <c r="E46" s="66"/>
      <c r="F46" s="66"/>
      <c r="G46" s="67"/>
      <c r="H46" s="41"/>
      <c r="I46" s="69"/>
      <c r="J46" s="69"/>
      <c r="K46" s="69"/>
    </row>
    <row r="47" spans="1:11" ht="13" x14ac:dyDescent="0.3">
      <c r="A47" s="40" t="s">
        <v>124</v>
      </c>
      <c r="B47" s="44"/>
      <c r="C47" s="44"/>
      <c r="D47" s="44"/>
      <c r="E47" s="70"/>
      <c r="F47" s="70"/>
      <c r="G47" s="71"/>
      <c r="H47" s="44"/>
      <c r="I47" s="72"/>
      <c r="J47" s="72"/>
      <c r="K47" s="72"/>
    </row>
    <row r="48" spans="1:11" ht="13" x14ac:dyDescent="0.3">
      <c r="A48" s="43" t="s">
        <v>125</v>
      </c>
      <c r="B48" s="44"/>
      <c r="C48" s="44"/>
      <c r="D48" s="44"/>
      <c r="E48" s="70"/>
      <c r="F48" s="70"/>
      <c r="G48" s="71"/>
      <c r="H48" s="44"/>
      <c r="I48" s="72"/>
      <c r="J48" s="72"/>
      <c r="K48" s="72"/>
    </row>
    <row r="49" spans="1:11" ht="12.75" customHeight="1" x14ac:dyDescent="0.3">
      <c r="A49" s="43" t="s">
        <v>126</v>
      </c>
      <c r="B49" s="42"/>
      <c r="C49" s="42"/>
      <c r="D49" s="42"/>
      <c r="E49" s="73"/>
      <c r="F49" s="73"/>
      <c r="G49" s="74"/>
      <c r="H49" s="42"/>
      <c r="I49" s="75"/>
      <c r="J49" s="75"/>
      <c r="K49" s="75"/>
    </row>
    <row r="50" spans="1:11" ht="13" x14ac:dyDescent="0.3">
      <c r="A50" s="45" t="s">
        <v>85</v>
      </c>
      <c r="B50" s="42"/>
      <c r="C50" s="42"/>
      <c r="D50" s="42"/>
      <c r="E50" s="73"/>
      <c r="F50" s="73"/>
      <c r="G50" s="74"/>
      <c r="H50" s="42"/>
      <c r="I50" s="75"/>
      <c r="J50" s="75"/>
      <c r="K50" s="75"/>
    </row>
    <row r="51" spans="1:11" ht="13" x14ac:dyDescent="0.3">
      <c r="A51" s="45" t="s">
        <v>86</v>
      </c>
      <c r="B51" s="42"/>
      <c r="C51" s="42"/>
      <c r="D51" s="42"/>
      <c r="E51" s="73"/>
      <c r="F51" s="73"/>
      <c r="G51" s="74"/>
      <c r="H51" s="42"/>
      <c r="I51" s="75"/>
      <c r="J51" s="75"/>
      <c r="K51" s="75"/>
    </row>
    <row r="52" spans="1:11" ht="13" x14ac:dyDescent="0.3">
      <c r="A52" s="45" t="s">
        <v>87</v>
      </c>
      <c r="B52" s="42"/>
      <c r="C52" s="42"/>
      <c r="D52" s="42"/>
      <c r="E52" s="73"/>
      <c r="F52" s="73"/>
      <c r="G52" s="74"/>
      <c r="H52" s="42"/>
      <c r="I52" s="75"/>
      <c r="J52" s="75"/>
      <c r="K52" s="75"/>
    </row>
    <row r="53" spans="1:11" ht="13" x14ac:dyDescent="0.3">
      <c r="A53" s="45" t="s">
        <v>88</v>
      </c>
      <c r="B53" s="42"/>
      <c r="C53" s="42"/>
      <c r="D53" s="42"/>
      <c r="E53" s="73"/>
      <c r="F53" s="73"/>
      <c r="G53" s="74"/>
      <c r="H53" s="42"/>
      <c r="I53" s="75"/>
      <c r="J53" s="75"/>
      <c r="K53" s="75"/>
    </row>
    <row r="54" spans="1:11" ht="13" x14ac:dyDescent="0.3">
      <c r="A54" s="45" t="s">
        <v>89</v>
      </c>
      <c r="B54" s="42"/>
      <c r="C54" s="42"/>
      <c r="D54" s="42"/>
      <c r="E54" s="73"/>
      <c r="F54" s="73"/>
      <c r="G54" s="74"/>
      <c r="H54" s="42"/>
      <c r="I54" s="75"/>
      <c r="J54" s="75"/>
      <c r="K54" s="75"/>
    </row>
    <row r="55" spans="1:11" ht="13" x14ac:dyDescent="0.3">
      <c r="A55" s="45" t="s">
        <v>90</v>
      </c>
      <c r="B55" s="42"/>
      <c r="C55" s="42"/>
      <c r="D55" s="42"/>
      <c r="E55" s="73"/>
      <c r="F55" s="73"/>
      <c r="G55" s="74"/>
      <c r="H55" s="42"/>
      <c r="I55" s="75"/>
      <c r="J55" s="75"/>
      <c r="K55" s="75"/>
    </row>
    <row r="56" spans="1:11" ht="13" x14ac:dyDescent="0.3">
      <c r="A56" s="45" t="s">
        <v>91</v>
      </c>
      <c r="B56" s="42"/>
      <c r="C56" s="42"/>
      <c r="D56" s="42"/>
      <c r="E56" s="73"/>
      <c r="F56" s="73"/>
      <c r="G56" s="74"/>
      <c r="H56" s="42"/>
      <c r="I56" s="75"/>
      <c r="J56" s="75"/>
      <c r="K56" s="75"/>
    </row>
    <row r="57" spans="1:11" ht="13" x14ac:dyDescent="0.3">
      <c r="A57" s="45" t="s">
        <v>92</v>
      </c>
      <c r="B57" s="42"/>
      <c r="C57" s="42"/>
      <c r="D57" s="42"/>
      <c r="E57" s="73"/>
      <c r="F57" s="73"/>
      <c r="G57" s="74"/>
      <c r="H57" s="42"/>
      <c r="I57" s="75"/>
      <c r="J57" s="75"/>
      <c r="K57" s="75"/>
    </row>
    <row r="58" spans="1:11" ht="13" x14ac:dyDescent="0.3">
      <c r="A58" s="45" t="s">
        <v>127</v>
      </c>
      <c r="B58" s="42"/>
      <c r="C58" s="42"/>
      <c r="D58" s="42"/>
      <c r="E58" s="73"/>
      <c r="F58" s="73"/>
      <c r="G58" s="74"/>
      <c r="H58" s="42"/>
      <c r="I58" s="75"/>
      <c r="J58" s="75"/>
      <c r="K58" s="75"/>
    </row>
    <row r="59" spans="1:11" ht="13" x14ac:dyDescent="0.3">
      <c r="A59" s="45" t="s">
        <v>93</v>
      </c>
      <c r="B59" s="42"/>
      <c r="C59" s="42"/>
      <c r="D59" s="42"/>
      <c r="E59" s="73"/>
      <c r="F59" s="73"/>
      <c r="G59" s="74"/>
      <c r="H59" s="42"/>
      <c r="I59" s="75"/>
      <c r="J59" s="75"/>
      <c r="K59" s="75"/>
    </row>
    <row r="60" spans="1:11" ht="13" x14ac:dyDescent="0.3">
      <c r="A60" s="10" t="s">
        <v>94</v>
      </c>
      <c r="B60" s="11"/>
      <c r="C60" s="12"/>
      <c r="D60" s="12"/>
      <c r="E60" s="76"/>
      <c r="F60" s="76"/>
      <c r="G60" s="77"/>
      <c r="H60" s="12"/>
      <c r="I60" s="78"/>
      <c r="J60" s="78"/>
      <c r="K60" s="78"/>
    </row>
    <row r="61" spans="1:11" ht="13" x14ac:dyDescent="0.3">
      <c r="A61" s="10" t="s">
        <v>95</v>
      </c>
      <c r="B61" s="11"/>
      <c r="C61" s="12"/>
      <c r="D61" s="12"/>
      <c r="E61" s="76"/>
      <c r="F61" s="76"/>
      <c r="G61" s="77"/>
      <c r="H61" s="12"/>
      <c r="I61" s="78"/>
      <c r="J61" s="78"/>
      <c r="K61" s="78"/>
    </row>
    <row r="62" spans="1:11" ht="13" x14ac:dyDescent="0.25">
      <c r="A62" s="13" t="s">
        <v>96</v>
      </c>
      <c r="B62" s="14"/>
      <c r="C62" s="14"/>
      <c r="D62" s="14"/>
      <c r="E62" s="79"/>
      <c r="F62" s="79"/>
      <c r="G62" s="80"/>
      <c r="H62" s="14"/>
      <c r="I62" s="81"/>
      <c r="J62" s="81"/>
      <c r="K62" s="81"/>
    </row>
    <row r="63" spans="1:11" ht="13" x14ac:dyDescent="0.25">
      <c r="A63" s="13" t="s">
        <v>97</v>
      </c>
      <c r="B63" s="14"/>
      <c r="C63" s="14"/>
      <c r="D63" s="14"/>
      <c r="E63" s="79"/>
      <c r="F63" s="79"/>
      <c r="G63" s="80"/>
      <c r="H63" s="14"/>
      <c r="I63" s="81"/>
      <c r="J63" s="81"/>
      <c r="K63" s="81"/>
    </row>
    <row r="64" spans="1:11" ht="13" x14ac:dyDescent="0.25">
      <c r="A64" s="13" t="s">
        <v>98</v>
      </c>
      <c r="B64" s="14"/>
      <c r="C64" s="14"/>
      <c r="D64" s="14"/>
      <c r="E64" s="79"/>
      <c r="F64" s="79"/>
      <c r="G64" s="80"/>
      <c r="H64" s="14"/>
      <c r="I64" s="81"/>
      <c r="J64" s="81"/>
      <c r="K64" s="81"/>
    </row>
    <row r="65" spans="1:11" ht="13" x14ac:dyDescent="0.25">
      <c r="A65" s="13" t="s">
        <v>99</v>
      </c>
      <c r="B65" s="14"/>
      <c r="C65" s="14"/>
      <c r="D65" s="14"/>
      <c r="E65" s="79"/>
      <c r="F65" s="79"/>
      <c r="G65" s="80"/>
      <c r="H65" s="14"/>
      <c r="I65" s="81"/>
      <c r="J65" s="81"/>
      <c r="K65" s="81"/>
    </row>
    <row r="66" spans="1:11" ht="13.5" thickBot="1" x14ac:dyDescent="0.3">
      <c r="A66" s="15" t="s">
        <v>100</v>
      </c>
      <c r="B66" s="16"/>
      <c r="C66" s="16"/>
      <c r="D66" s="16"/>
      <c r="E66" s="82"/>
      <c r="F66" s="82"/>
      <c r="G66" s="83"/>
      <c r="H66" s="16"/>
      <c r="I66" s="84"/>
      <c r="J66" s="84"/>
      <c r="K66" s="84"/>
    </row>
    <row r="67" spans="1:11" x14ac:dyDescent="0.25">
      <c r="A67" s="17" t="s">
        <v>128</v>
      </c>
      <c r="B67" s="17"/>
      <c r="C67" s="17"/>
      <c r="F67" s="85"/>
      <c r="H67" s="17"/>
      <c r="J67" s="87"/>
    </row>
    <row r="68" spans="1:11" ht="20" x14ac:dyDescent="0.55000000000000004">
      <c r="A68" s="99"/>
      <c r="B68" s="17"/>
      <c r="C68" s="17"/>
      <c r="F68" s="85"/>
      <c r="H68" s="17"/>
      <c r="J68" s="87"/>
    </row>
    <row r="69" spans="1:11" x14ac:dyDescent="0.25">
      <c r="A69" s="17"/>
      <c r="B69" s="17"/>
      <c r="C69" s="17"/>
      <c r="F69" s="85"/>
      <c r="H69" s="17"/>
      <c r="J69" s="87"/>
    </row>
    <row r="70" spans="1:11" x14ac:dyDescent="0.25">
      <c r="A70" s="17"/>
      <c r="B70" s="17"/>
      <c r="C70" s="17"/>
      <c r="F70" s="85"/>
      <c r="H70" s="17"/>
      <c r="J70" s="87"/>
    </row>
    <row r="71" spans="1:11" x14ac:dyDescent="0.25">
      <c r="A71" s="17"/>
      <c r="B71" s="17"/>
      <c r="C71" s="17"/>
      <c r="F71" s="85"/>
      <c r="H71" s="17"/>
      <c r="J71" s="87"/>
    </row>
    <row r="72" spans="1:11" x14ac:dyDescent="0.25">
      <c r="A72" s="17"/>
      <c r="B72" s="17"/>
      <c r="C72" s="17"/>
      <c r="F72" s="85"/>
      <c r="H72" s="17"/>
      <c r="J72" s="87"/>
    </row>
    <row r="73" spans="1:11" x14ac:dyDescent="0.25">
      <c r="A73" s="17"/>
      <c r="B73" s="17"/>
      <c r="C73" s="17"/>
      <c r="F73" s="85"/>
      <c r="H73" s="17"/>
      <c r="J73" s="87"/>
    </row>
    <row r="74" spans="1:11" x14ac:dyDescent="0.25">
      <c r="A74" s="17"/>
      <c r="B74" s="17"/>
      <c r="C74" s="17"/>
      <c r="F74" s="85"/>
      <c r="H74" s="17"/>
      <c r="J74" s="87"/>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row r="117" spans="1:10" x14ac:dyDescent="0.25">
      <c r="A117" s="17"/>
      <c r="B117" s="17"/>
      <c r="C117" s="17"/>
      <c r="F117" s="85"/>
      <c r="H117" s="17"/>
      <c r="J117" s="87"/>
    </row>
  </sheetData>
  <sheetProtection algorithmName="SHA-512" hashValue="DX01rnvSTngEPMd3K8BDO0SGta1COlVq1bf8FqBBWQLicZ7vMEAStlFG1C4wJK3cymu+/GSou8U0+xzV6VxZ8g==" saltValue="dCUFMKVLKvTyG9s3jxAVIg==" spinCount="100000" sheet="1" objects="1" scenarios="1"/>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42D34-F591-4A83-984A-2C1260B311CC}">
  <dimension ref="A1:K117"/>
  <sheetViews>
    <sheetView workbookViewId="0">
      <selection activeCell="N35" sqref="N35"/>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c r="F1" s="50" t="s">
        <v>0</v>
      </c>
      <c r="G1" s="51"/>
      <c r="H1" s="28"/>
      <c r="I1" s="52"/>
      <c r="J1" s="52"/>
      <c r="K1" s="90"/>
    </row>
    <row r="2" spans="1:11" ht="15.75" customHeight="1" x14ac:dyDescent="0.3">
      <c r="A2" s="30"/>
      <c r="B2" s="31"/>
      <c r="C2" s="32"/>
      <c r="D2" s="33"/>
      <c r="E2" s="53"/>
      <c r="F2" s="53" t="s">
        <v>109</v>
      </c>
      <c r="G2" s="54"/>
      <c r="H2" s="32"/>
      <c r="I2" s="55"/>
      <c r="J2" s="56"/>
      <c r="K2" s="91"/>
    </row>
    <row r="3" spans="1:11" ht="13" x14ac:dyDescent="0.3">
      <c r="A3" s="30" t="s">
        <v>1</v>
      </c>
      <c r="B3" s="31"/>
      <c r="C3" s="32"/>
      <c r="D3" s="32"/>
      <c r="E3" s="57"/>
      <c r="F3" s="57"/>
      <c r="G3" s="58"/>
      <c r="H3" s="32"/>
      <c r="I3" s="55" t="s">
        <v>2</v>
      </c>
      <c r="J3" s="56"/>
      <c r="K3" s="92"/>
    </row>
    <row r="4" spans="1:11" ht="13" x14ac:dyDescent="0.3">
      <c r="A4" s="30"/>
      <c r="B4" s="31"/>
      <c r="C4" s="34" t="s">
        <v>3</v>
      </c>
      <c r="D4" s="33" t="s">
        <v>4</v>
      </c>
      <c r="E4" s="33" t="s">
        <v>5</v>
      </c>
      <c r="F4" s="54" t="s">
        <v>6</v>
      </c>
      <c r="G4" s="53" t="s">
        <v>105</v>
      </c>
      <c r="H4" s="34" t="s">
        <v>7</v>
      </c>
      <c r="I4" s="55" t="s">
        <v>8</v>
      </c>
      <c r="J4" s="55"/>
      <c r="K4" s="91"/>
    </row>
    <row r="5" spans="1:11" ht="13" x14ac:dyDescent="0.3">
      <c r="A5" s="35"/>
      <c r="B5" s="36"/>
      <c r="C5" s="37" t="s">
        <v>9</v>
      </c>
      <c r="D5" s="33" t="s">
        <v>10</v>
      </c>
      <c r="E5" s="33" t="s">
        <v>11</v>
      </c>
      <c r="F5" s="54" t="s">
        <v>12</v>
      </c>
      <c r="G5" s="59" t="s">
        <v>6</v>
      </c>
      <c r="H5" s="37" t="s">
        <v>13</v>
      </c>
      <c r="I5" s="55" t="s">
        <v>14</v>
      </c>
      <c r="J5" s="60" t="s">
        <v>101</v>
      </c>
      <c r="K5" s="91" t="s">
        <v>15</v>
      </c>
    </row>
    <row r="6" spans="1:11" ht="15.5" thickBot="1" x14ac:dyDescent="0.35">
      <c r="A6" s="38"/>
      <c r="B6" s="39" t="s">
        <v>16</v>
      </c>
      <c r="C6" s="46" t="s">
        <v>17</v>
      </c>
      <c r="D6" s="47" t="s">
        <v>18</v>
      </c>
      <c r="E6" s="47" t="s">
        <v>19</v>
      </c>
      <c r="F6" s="95" t="s">
        <v>20</v>
      </c>
      <c r="G6" s="96" t="s">
        <v>106</v>
      </c>
      <c r="H6" s="47" t="s">
        <v>21</v>
      </c>
      <c r="I6" s="47" t="s">
        <v>102</v>
      </c>
      <c r="J6" s="47" t="s">
        <v>103</v>
      </c>
      <c r="K6" s="93" t="s">
        <v>104</v>
      </c>
    </row>
    <row r="7" spans="1:11" ht="16.5" customHeight="1" thickBot="1" x14ac:dyDescent="0.35">
      <c r="A7" s="21" t="s">
        <v>22</v>
      </c>
      <c r="B7" s="22"/>
      <c r="C7" s="23"/>
      <c r="D7" s="24"/>
      <c r="E7" s="61"/>
      <c r="F7" s="62"/>
      <c r="G7" s="63"/>
      <c r="H7" s="23"/>
      <c r="I7" s="64"/>
      <c r="J7" s="65"/>
      <c r="K7" s="94"/>
    </row>
    <row r="8" spans="1:11" ht="12" customHeight="1" x14ac:dyDescent="0.3">
      <c r="A8" s="5" t="s">
        <v>23</v>
      </c>
      <c r="B8" s="6" t="s">
        <v>24</v>
      </c>
      <c r="C8" s="1">
        <v>5.5500000000000001E-2</v>
      </c>
      <c r="D8" s="2">
        <v>4.1701141904164518E-2</v>
      </c>
      <c r="E8" s="1">
        <v>2.0426546002273289E-3</v>
      </c>
      <c r="F8" s="49">
        <v>0.75137192620116244</v>
      </c>
      <c r="G8" s="48">
        <v>2.0144093564219645E-2</v>
      </c>
      <c r="H8" s="2">
        <v>-0.1117740572629053</v>
      </c>
      <c r="I8" s="3">
        <v>0.27072750994775996</v>
      </c>
      <c r="J8" s="4">
        <v>1.5222621130776902E-2</v>
      </c>
      <c r="K8" s="3">
        <v>4.0445376044146282E-2</v>
      </c>
    </row>
    <row r="9" spans="1:11" ht="13" x14ac:dyDescent="0.3">
      <c r="A9" s="5" t="s">
        <v>25</v>
      </c>
      <c r="B9" s="6" t="s">
        <v>26</v>
      </c>
      <c r="C9" s="1">
        <v>5.9499999999999997E-2</v>
      </c>
      <c r="D9" s="2">
        <v>4.3546038478490298E-2</v>
      </c>
      <c r="E9" s="1">
        <v>1.4955287004821381E-2</v>
      </c>
      <c r="F9" s="49">
        <v>0.73186619291580335</v>
      </c>
      <c r="G9" s="48">
        <v>3.8598139262548292E-2</v>
      </c>
      <c r="H9" s="2">
        <v>-0.10668733753124256</v>
      </c>
      <c r="I9" s="3">
        <v>0.19267815812760042</v>
      </c>
      <c r="J9" s="4">
        <v>0.16198922672405541</v>
      </c>
      <c r="K9" s="3">
        <v>3.8238919700475341E-2</v>
      </c>
    </row>
    <row r="10" spans="1:11" ht="13" x14ac:dyDescent="0.3">
      <c r="A10" s="5" t="s">
        <v>27</v>
      </c>
      <c r="B10" s="6" t="s">
        <v>28</v>
      </c>
      <c r="C10" s="1">
        <v>5.0999999999999997E-2</v>
      </c>
      <c r="D10" s="2">
        <v>3.5751641040827349E-2</v>
      </c>
      <c r="E10" s="1">
        <v>1.3119621248111982E-2</v>
      </c>
      <c r="F10" s="49">
        <v>0.70101256942798729</v>
      </c>
      <c r="G10" s="48">
        <v>3.3888411995011136E-3</v>
      </c>
      <c r="H10" s="2">
        <v>-9.7327582366496662E-2</v>
      </c>
      <c r="I10" s="3">
        <v>0.20307275114215265</v>
      </c>
      <c r="J10" s="4">
        <v>0.12614263641645987</v>
      </c>
      <c r="K10" s="3">
        <v>4.0703256661883569E-2</v>
      </c>
    </row>
    <row r="11" spans="1:11" ht="13" x14ac:dyDescent="0.3">
      <c r="A11" s="5" t="s">
        <v>29</v>
      </c>
      <c r="B11" s="6" t="s">
        <v>30</v>
      </c>
      <c r="C11" s="1">
        <v>3.5999999999999997E-2</v>
      </c>
      <c r="D11" s="2">
        <v>2.6266841322371316E-2</v>
      </c>
      <c r="E11" s="1">
        <v>8.6112257407412584E-3</v>
      </c>
      <c r="F11" s="49">
        <v>0.72963448117698104</v>
      </c>
      <c r="G11" s="48">
        <v>6.0923408043468408E-3</v>
      </c>
      <c r="H11" s="2">
        <v>-6.2958304012870295E-2</v>
      </c>
      <c r="I11" s="3">
        <v>0.2046404325067995</v>
      </c>
      <c r="J11" s="4">
        <v>0.13994360393938463</v>
      </c>
      <c r="K11" s="3">
        <v>4.0538234314211885E-2</v>
      </c>
    </row>
    <row r="12" spans="1:11" ht="13" x14ac:dyDescent="0.3">
      <c r="A12" s="5" t="s">
        <v>31</v>
      </c>
      <c r="B12" s="6" t="s">
        <v>32</v>
      </c>
      <c r="C12" s="1">
        <v>5.3999999999999999E-2</v>
      </c>
      <c r="D12" s="2">
        <v>3.9017994468652617E-2</v>
      </c>
      <c r="E12" s="1">
        <v>1.2814777829408899E-2</v>
      </c>
      <c r="F12" s="49">
        <v>0.72255545312319658</v>
      </c>
      <c r="G12" s="48">
        <v>2.6086314138051847E-3</v>
      </c>
      <c r="H12" s="2">
        <v>-0.1059714070775407</v>
      </c>
      <c r="I12" s="3">
        <v>0.19973173320413337</v>
      </c>
      <c r="J12" s="4">
        <v>0.13067881139914037</v>
      </c>
      <c r="K12" s="3">
        <v>4.0222474622707102E-2</v>
      </c>
    </row>
    <row r="13" spans="1:11" ht="13" x14ac:dyDescent="0.3">
      <c r="A13" s="5" t="s">
        <v>33</v>
      </c>
      <c r="B13" s="6" t="s">
        <v>34</v>
      </c>
      <c r="C13" s="1">
        <v>5.45E-2</v>
      </c>
      <c r="D13" s="2">
        <v>3.9264564081540394E-2</v>
      </c>
      <c r="E13" s="1">
        <v>3.525356461888248E-3</v>
      </c>
      <c r="F13" s="49">
        <v>0.72045071709248432</v>
      </c>
      <c r="G13" s="48">
        <v>1.1527139801786213E-2</v>
      </c>
      <c r="H13" s="2">
        <v>-0.10759707916203194</v>
      </c>
      <c r="I13" s="3">
        <v>0.28086237621126853</v>
      </c>
      <c r="J13" s="4">
        <v>9.4674392990360734E-2</v>
      </c>
      <c r="K13" s="3">
        <v>3.898683970555155E-2</v>
      </c>
    </row>
    <row r="14" spans="1:11" ht="13" x14ac:dyDescent="0.3">
      <c r="A14" s="5" t="s">
        <v>35</v>
      </c>
      <c r="B14" s="6" t="s">
        <v>36</v>
      </c>
      <c r="C14" s="1">
        <v>5.5500000000000001E-2</v>
      </c>
      <c r="D14" s="2">
        <v>4.0450138093821066E-2</v>
      </c>
      <c r="E14" s="1">
        <v>9.8135853065591753E-3</v>
      </c>
      <c r="F14" s="49">
        <v>0.72883131700578496</v>
      </c>
      <c r="G14" s="48">
        <v>1.4791423452358843E-2</v>
      </c>
      <c r="H14" s="2">
        <v>-0.11864030573492501</v>
      </c>
      <c r="I14" s="3">
        <v>0.26406485203909874</v>
      </c>
      <c r="J14" s="4">
        <v>0.11475019273431536</v>
      </c>
      <c r="K14" s="3">
        <v>3.8667520527680903E-2</v>
      </c>
    </row>
    <row r="15" spans="1:11" ht="13" x14ac:dyDescent="0.3">
      <c r="A15" s="5" t="s">
        <v>37</v>
      </c>
      <c r="B15" s="6" t="s">
        <v>38</v>
      </c>
      <c r="C15" s="1">
        <v>5.8000000000000003E-2</v>
      </c>
      <c r="D15" s="2">
        <v>4.2208674433494457E-2</v>
      </c>
      <c r="E15" s="1">
        <v>3.6440841697896907E-3</v>
      </c>
      <c r="F15" s="49">
        <v>0.72773576609473201</v>
      </c>
      <c r="G15" s="48">
        <v>2.3782619900587609E-2</v>
      </c>
      <c r="H15" s="2">
        <v>-0.12303937759430091</v>
      </c>
      <c r="I15" s="3">
        <v>0.301087622427132</v>
      </c>
      <c r="J15" s="4">
        <v>5.9361403902790169E-2</v>
      </c>
      <c r="K15" s="3">
        <v>3.947458850271101E-2</v>
      </c>
    </row>
    <row r="16" spans="1:11" ht="13" x14ac:dyDescent="0.3">
      <c r="A16" s="5" t="s">
        <v>39</v>
      </c>
      <c r="B16" s="6" t="s">
        <v>40</v>
      </c>
      <c r="C16" s="1">
        <v>5.0999999999999997E-2</v>
      </c>
      <c r="D16" s="2">
        <v>3.7967005845077111E-2</v>
      </c>
      <c r="E16" s="1">
        <v>1.2008930747602285E-2</v>
      </c>
      <c r="F16" s="49">
        <v>0.74445109500151196</v>
      </c>
      <c r="G16" s="48">
        <v>3.6382965287342306E-2</v>
      </c>
      <c r="H16" s="2">
        <v>-0.10063950356913959</v>
      </c>
      <c r="I16" s="3">
        <v>0.19407959145495754</v>
      </c>
      <c r="J16" s="4">
        <v>0.16313817615963944</v>
      </c>
      <c r="K16" s="3">
        <v>3.8684551460561691E-2</v>
      </c>
    </row>
    <row r="17" spans="1:11" ht="13" x14ac:dyDescent="0.3">
      <c r="A17" s="5" t="s">
        <v>41</v>
      </c>
      <c r="B17" s="6" t="s">
        <v>42</v>
      </c>
      <c r="C17" s="1">
        <v>4.9500000000000002E-2</v>
      </c>
      <c r="D17" s="2">
        <v>3.5926329740348109E-2</v>
      </c>
      <c r="E17" s="1">
        <v>1.8520634960067345E-3</v>
      </c>
      <c r="F17" s="49">
        <v>0.72578443919895164</v>
      </c>
      <c r="G17" s="48">
        <v>1.9741232568686429E-2</v>
      </c>
      <c r="H17" s="2">
        <v>-8.7110676074863655E-2</v>
      </c>
      <c r="I17" s="3">
        <v>0.33231292986944638</v>
      </c>
      <c r="J17" s="4">
        <v>3.0236159129829063E-2</v>
      </c>
      <c r="K17" s="3">
        <v>3.9894363790990268E-2</v>
      </c>
    </row>
    <row r="18" spans="1:11" ht="13" x14ac:dyDescent="0.3">
      <c r="A18" s="5" t="s">
        <v>43</v>
      </c>
      <c r="B18" s="6" t="s">
        <v>44</v>
      </c>
      <c r="C18" s="1">
        <v>5.5500000000000001E-2</v>
      </c>
      <c r="D18" s="2">
        <v>4.1034598348235307E-2</v>
      </c>
      <c r="E18" s="1">
        <v>1.3781848061403883E-2</v>
      </c>
      <c r="F18" s="49">
        <v>0.7393621324006362</v>
      </c>
      <c r="G18" s="48">
        <v>6.3511394949737898E-3</v>
      </c>
      <c r="H18" s="2">
        <v>-0.10750515277427256</v>
      </c>
      <c r="I18" s="3">
        <v>0.19547416717220259</v>
      </c>
      <c r="J18" s="4">
        <v>0.14310447905899201</v>
      </c>
      <c r="K18" s="3">
        <v>4.0370091720981174E-2</v>
      </c>
    </row>
    <row r="19" spans="1:11" ht="13" x14ac:dyDescent="0.3">
      <c r="A19" s="5" t="s">
        <v>45</v>
      </c>
      <c r="B19" s="6" t="s">
        <v>46</v>
      </c>
      <c r="C19" s="1">
        <v>5.3999999999999999E-2</v>
      </c>
      <c r="D19" s="2">
        <v>3.7405605428501611E-2</v>
      </c>
      <c r="E19" s="1">
        <v>1.3434638856489687E-2</v>
      </c>
      <c r="F19" s="49">
        <v>0.69269639682410389</v>
      </c>
      <c r="G19" s="48">
        <v>-8.7729782856478256E-3</v>
      </c>
      <c r="H19" s="2">
        <v>-0.11647883802152996</v>
      </c>
      <c r="I19" s="3">
        <v>0.19928292504915301</v>
      </c>
      <c r="J19" s="4">
        <v>0.13105770535974542</v>
      </c>
      <c r="K19" s="3">
        <v>4.0147471876079449E-2</v>
      </c>
    </row>
    <row r="20" spans="1:11" ht="13" x14ac:dyDescent="0.3">
      <c r="A20" s="5" t="s">
        <v>47</v>
      </c>
      <c r="B20" s="6" t="s">
        <v>48</v>
      </c>
      <c r="C20" s="1">
        <v>0.05</v>
      </c>
      <c r="D20" s="2">
        <v>3.745958214657711E-2</v>
      </c>
      <c r="E20" s="1">
        <v>1.3461564302778232E-2</v>
      </c>
      <c r="F20" s="49">
        <v>0.74919164293154217</v>
      </c>
      <c r="G20" s="48">
        <v>-2.365850066493147E-3</v>
      </c>
      <c r="H20" s="2">
        <v>-0.1019015092435278</v>
      </c>
      <c r="I20" s="3">
        <v>0.1950772614368117</v>
      </c>
      <c r="J20" s="4">
        <v>0.1672777781186742</v>
      </c>
      <c r="K20" s="3">
        <v>3.8089891706237194E-2</v>
      </c>
    </row>
    <row r="21" spans="1:11" ht="13" x14ac:dyDescent="0.3">
      <c r="A21" s="5" t="s">
        <v>49</v>
      </c>
      <c r="B21" s="6" t="s">
        <v>50</v>
      </c>
      <c r="C21" s="1">
        <v>5.7000000000000002E-2</v>
      </c>
      <c r="D21" s="2">
        <v>4.2743642448296044E-2</v>
      </c>
      <c r="E21" s="1">
        <v>1.3273008225359682E-2</v>
      </c>
      <c r="F21" s="49">
        <v>0.74988846400519371</v>
      </c>
      <c r="G21" s="48">
        <v>1.9185522650159159E-2</v>
      </c>
      <c r="H21" s="2">
        <v>-0.11838642747025509</v>
      </c>
      <c r="I21" s="3">
        <v>0.19258125821832692</v>
      </c>
      <c r="J21" s="4">
        <v>0.16689429365679767</v>
      </c>
      <c r="K21" s="3">
        <v>3.8042688549505703E-2</v>
      </c>
    </row>
    <row r="22" spans="1:11" ht="13" x14ac:dyDescent="0.3">
      <c r="A22" s="7" t="s">
        <v>51</v>
      </c>
      <c r="B22" s="8"/>
      <c r="C22" s="9"/>
      <c r="D22" s="9"/>
      <c r="E22" s="9"/>
      <c r="F22" s="9"/>
      <c r="G22" s="9"/>
      <c r="H22" s="9"/>
      <c r="I22" s="9"/>
      <c r="J22" s="9"/>
      <c r="K22" s="9"/>
    </row>
    <row r="23" spans="1:11" ht="13" x14ac:dyDescent="0.3">
      <c r="A23" s="5" t="s">
        <v>52</v>
      </c>
      <c r="B23" s="6" t="s">
        <v>53</v>
      </c>
      <c r="C23" s="1">
        <v>5.3499999999999999E-2</v>
      </c>
      <c r="D23" s="2">
        <v>3.7412520594293876E-2</v>
      </c>
      <c r="E23" s="1">
        <v>1.2610280139296581E-2</v>
      </c>
      <c r="F23" s="49">
        <v>0.69929945036063323</v>
      </c>
      <c r="G23" s="48">
        <v>-3.5394865751005145E-2</v>
      </c>
      <c r="H23" s="2">
        <v>-0.10411799631217221</v>
      </c>
      <c r="I23" s="3">
        <v>0.27779614095087118</v>
      </c>
      <c r="J23" s="4">
        <v>9.2832666896750751E-2</v>
      </c>
      <c r="K23" s="3">
        <v>3.9524223157220838E-2</v>
      </c>
    </row>
    <row r="24" spans="1:11" ht="13" x14ac:dyDescent="0.3">
      <c r="A24" s="5" t="s">
        <v>54</v>
      </c>
      <c r="B24" s="6" t="s">
        <v>55</v>
      </c>
      <c r="C24" s="1">
        <v>5.8999999999999997E-2</v>
      </c>
      <c r="D24" s="2">
        <v>3.6757350392253953E-2</v>
      </c>
      <c r="E24" s="1">
        <v>1.2792700787497266E-2</v>
      </c>
      <c r="F24" s="49">
        <v>0.62300593885176192</v>
      </c>
      <c r="G24" s="48">
        <v>2.2281956700801464E-3</v>
      </c>
      <c r="H24" s="2">
        <v>-0.14863277637770006</v>
      </c>
      <c r="I24" s="3">
        <v>0.28451032726548608</v>
      </c>
      <c r="J24" s="4">
        <v>7.2273582621559904E-2</v>
      </c>
      <c r="K24" s="3">
        <v>3.9221230424371041E-2</v>
      </c>
    </row>
    <row r="25" spans="1:11" ht="13" x14ac:dyDescent="0.3">
      <c r="A25" s="7" t="s">
        <v>56</v>
      </c>
      <c r="B25" s="8"/>
      <c r="C25" s="9"/>
      <c r="D25" s="9"/>
      <c r="E25" s="9"/>
      <c r="F25" s="9"/>
      <c r="G25" s="9"/>
      <c r="H25" s="9"/>
      <c r="I25" s="9"/>
      <c r="J25" s="9"/>
      <c r="K25" s="9"/>
    </row>
    <row r="26" spans="1:11" ht="13" x14ac:dyDescent="0.3">
      <c r="A26" s="5" t="s">
        <v>57</v>
      </c>
      <c r="B26" s="6" t="s">
        <v>58</v>
      </c>
      <c r="C26" s="1">
        <v>5.45E-2</v>
      </c>
      <c r="D26" s="2">
        <v>3.6927768427331725E-2</v>
      </c>
      <c r="E26" s="1">
        <v>7.5654833563606472E-3</v>
      </c>
      <c r="F26" s="49">
        <v>0.67757373261159126</v>
      </c>
      <c r="G26" s="48">
        <v>3.566960222722948E-2</v>
      </c>
      <c r="H26" s="2">
        <v>-0.10331370102716175</v>
      </c>
      <c r="I26" s="3">
        <v>0.37747752203859269</v>
      </c>
      <c r="J26" s="4">
        <v>0</v>
      </c>
      <c r="K26" s="3">
        <v>3.9832784476067272E-2</v>
      </c>
    </row>
    <row r="27" spans="1:11" ht="13" x14ac:dyDescent="0.3">
      <c r="A27" s="7" t="s">
        <v>59</v>
      </c>
      <c r="B27" s="6"/>
      <c r="C27" s="9"/>
      <c r="D27" s="9"/>
      <c r="E27" s="9"/>
      <c r="F27" s="9"/>
      <c r="G27" s="9"/>
      <c r="H27" s="9"/>
      <c r="I27" s="9"/>
      <c r="J27" s="9"/>
      <c r="K27" s="9"/>
    </row>
    <row r="28" spans="1:11" ht="13" x14ac:dyDescent="0.3">
      <c r="A28" s="5" t="s">
        <v>60</v>
      </c>
      <c r="B28" s="6" t="s">
        <v>61</v>
      </c>
      <c r="C28" s="1">
        <v>5.3999999999999999E-2</v>
      </c>
      <c r="D28" s="2">
        <v>3.8116943448666368E-2</v>
      </c>
      <c r="E28" s="1">
        <v>5.2197212333950829E-3</v>
      </c>
      <c r="F28" s="49">
        <v>0.7058693231234513</v>
      </c>
      <c r="G28" s="48">
        <v>1.827271894350202E-2</v>
      </c>
      <c r="H28" s="2">
        <v>-0.10721328187416319</v>
      </c>
      <c r="I28" s="3">
        <v>0.36719952939971717</v>
      </c>
      <c r="J28" s="4">
        <v>1.4878138802070657E-2</v>
      </c>
      <c r="K28" s="3">
        <v>4.0433341941972401E-2</v>
      </c>
    </row>
    <row r="29" spans="1:11" ht="13" x14ac:dyDescent="0.3">
      <c r="A29" s="7" t="s">
        <v>62</v>
      </c>
      <c r="B29" s="8"/>
      <c r="C29" s="9"/>
      <c r="D29" s="9"/>
      <c r="E29" s="9"/>
      <c r="F29" s="9"/>
      <c r="G29" s="9"/>
      <c r="H29" s="9"/>
      <c r="I29" s="9"/>
      <c r="J29" s="9"/>
      <c r="K29" s="9"/>
    </row>
    <row r="30" spans="1:11" ht="13" x14ac:dyDescent="0.3">
      <c r="A30" s="5" t="s">
        <v>63</v>
      </c>
      <c r="B30" s="6" t="s">
        <v>64</v>
      </c>
      <c r="C30" s="1">
        <v>5.1499999999999997E-2</v>
      </c>
      <c r="D30" s="2">
        <v>3.4459191404809825E-2</v>
      </c>
      <c r="E30" s="1">
        <v>4.3611186581471607E-3</v>
      </c>
      <c r="F30" s="49">
        <v>0.66911051271475397</v>
      </c>
      <c r="G30" s="48">
        <v>2.7118168931388631E-2</v>
      </c>
      <c r="H30" s="2">
        <v>-9.7382387640411405E-2</v>
      </c>
      <c r="I30" s="3">
        <v>0.39616142639105761</v>
      </c>
      <c r="J30" s="4">
        <v>3.6591264752868623E-3</v>
      </c>
      <c r="K30" s="3">
        <v>4.0400205588773629E-2</v>
      </c>
    </row>
    <row r="31" spans="1:11" ht="13" x14ac:dyDescent="0.3">
      <c r="A31" s="5" t="s">
        <v>65</v>
      </c>
      <c r="B31" s="6" t="s">
        <v>66</v>
      </c>
      <c r="C31" s="1">
        <v>5.1200000000000002E-2</v>
      </c>
      <c r="D31" s="2">
        <v>3.4210202102859362E-2</v>
      </c>
      <c r="E31" s="1">
        <v>5.8900485754722464E-3</v>
      </c>
      <c r="F31" s="49">
        <v>0.66816800982147184</v>
      </c>
      <c r="G31" s="48">
        <v>2.6539746550617194E-2</v>
      </c>
      <c r="H31" s="2">
        <v>-0.10010610079496572</v>
      </c>
      <c r="I31" s="3">
        <v>0.34710638293088181</v>
      </c>
      <c r="J31" s="4">
        <v>1.8147062542119521E-2</v>
      </c>
      <c r="K31" s="3">
        <v>3.9644256061868707E-2</v>
      </c>
    </row>
    <row r="32" spans="1:11" ht="13" x14ac:dyDescent="0.3">
      <c r="A32" s="5" t="s">
        <v>67</v>
      </c>
      <c r="B32" s="6" t="s">
        <v>68</v>
      </c>
      <c r="C32" s="1">
        <v>5.0999999999999997E-2</v>
      </c>
      <c r="D32" s="2">
        <v>3.4032661765258397E-2</v>
      </c>
      <c r="E32" s="1">
        <v>4.0273269292586409E-3</v>
      </c>
      <c r="F32" s="49">
        <v>0.66730709343643924</v>
      </c>
      <c r="G32" s="48">
        <v>2.4306226965744249E-2</v>
      </c>
      <c r="H32" s="2">
        <v>-9.654976581594997E-2</v>
      </c>
      <c r="I32" s="3">
        <v>0.37819009482670052</v>
      </c>
      <c r="J32" s="4">
        <v>3.0145587268794968E-3</v>
      </c>
      <c r="K32" s="3">
        <v>3.9985261383619942E-2</v>
      </c>
    </row>
    <row r="33" spans="1:11" ht="13" x14ac:dyDescent="0.3">
      <c r="A33" s="7" t="s">
        <v>69</v>
      </c>
      <c r="B33" s="8"/>
      <c r="C33" s="9"/>
      <c r="D33" s="9"/>
      <c r="E33" s="9"/>
      <c r="F33" s="9"/>
      <c r="G33" s="9"/>
      <c r="H33" s="9"/>
      <c r="I33" s="9"/>
      <c r="J33" s="9"/>
      <c r="K33" s="9"/>
    </row>
    <row r="34" spans="1:11" ht="13" x14ac:dyDescent="0.3">
      <c r="A34" s="5" t="s">
        <v>70</v>
      </c>
      <c r="B34" s="6" t="s">
        <v>71</v>
      </c>
      <c r="C34" s="1">
        <v>6.6000000000000003E-2</v>
      </c>
      <c r="D34" s="2">
        <v>3.8174323727996673E-2</v>
      </c>
      <c r="E34" s="1">
        <v>1.1313924771277992E-2</v>
      </c>
      <c r="F34" s="49">
        <v>0.57839884436358591</v>
      </c>
      <c r="G34" s="48">
        <v>6.629481303043272E-2</v>
      </c>
      <c r="H34" s="2">
        <v>-0.18528439937408767</v>
      </c>
      <c r="I34" s="3">
        <v>0.30691407777835888</v>
      </c>
      <c r="J34" s="4">
        <v>5.4779974472348753E-2</v>
      </c>
      <c r="K34" s="3">
        <v>3.8707728485987157E-2</v>
      </c>
    </row>
    <row r="35" spans="1:11" ht="13" x14ac:dyDescent="0.3">
      <c r="A35" s="7" t="s">
        <v>72</v>
      </c>
      <c r="B35" s="8"/>
      <c r="C35" s="9"/>
      <c r="D35" s="9"/>
      <c r="E35" s="9"/>
      <c r="F35" s="9"/>
      <c r="G35" s="9"/>
      <c r="H35" s="9"/>
      <c r="I35" s="9"/>
      <c r="J35" s="9"/>
      <c r="K35" s="9"/>
    </row>
    <row r="36" spans="1:11" ht="13" x14ac:dyDescent="0.3">
      <c r="A36" s="5" t="s">
        <v>73</v>
      </c>
      <c r="B36" s="6" t="s">
        <v>74</v>
      </c>
      <c r="C36" s="1">
        <v>5.1499999999999997E-2</v>
      </c>
      <c r="D36" s="2">
        <v>2.9396770109546069E-2</v>
      </c>
      <c r="E36" s="1">
        <v>2.1882108302110409E-3</v>
      </c>
      <c r="F36" s="49">
        <v>0.57081107008827325</v>
      </c>
      <c r="G36" s="48">
        <v>1.9398214700223626E-2</v>
      </c>
      <c r="H36" s="2">
        <v>-0.10445822978586583</v>
      </c>
      <c r="I36" s="3">
        <v>0.36822237255337931</v>
      </c>
      <c r="J36" s="4">
        <v>0</v>
      </c>
      <c r="K36" s="3">
        <v>3.9832696551724125E-2</v>
      </c>
    </row>
    <row r="37" spans="1:11" ht="13" x14ac:dyDescent="0.3">
      <c r="A37" s="7" t="s">
        <v>75</v>
      </c>
      <c r="B37" s="8"/>
      <c r="C37" s="9"/>
      <c r="D37" s="9"/>
      <c r="E37" s="9"/>
      <c r="F37" s="9"/>
      <c r="G37" s="9"/>
      <c r="H37" s="9"/>
      <c r="I37" s="9"/>
      <c r="J37" s="9"/>
      <c r="K37" s="9"/>
    </row>
    <row r="38" spans="1:11" ht="13" x14ac:dyDescent="0.3">
      <c r="A38" s="5" t="s">
        <v>76</v>
      </c>
      <c r="B38" s="6" t="s">
        <v>77</v>
      </c>
      <c r="C38" s="1">
        <v>4.6399999999999997E-2</v>
      </c>
      <c r="D38" s="2">
        <v>4.870411173968222E-2</v>
      </c>
      <c r="E38" s="1" t="s">
        <v>78</v>
      </c>
      <c r="F38" s="49">
        <v>1.0496575805965995</v>
      </c>
      <c r="G38" s="48">
        <v>3.3803851375289629E-2</v>
      </c>
      <c r="H38" s="2">
        <v>0.17977998353522504</v>
      </c>
      <c r="I38" s="3">
        <v>0.31215918394353415</v>
      </c>
      <c r="J38" s="4">
        <v>2.8955878510672751E-2</v>
      </c>
      <c r="K38" s="3">
        <v>4.026851216512168E-2</v>
      </c>
    </row>
    <row r="39" spans="1:11" ht="13" x14ac:dyDescent="0.3">
      <c r="A39" s="5" t="s">
        <v>79</v>
      </c>
      <c r="B39" s="6" t="s">
        <v>80</v>
      </c>
      <c r="C39" s="1">
        <v>9.375E-2</v>
      </c>
      <c r="D39" s="2">
        <v>8.7367563596130779E-2</v>
      </c>
      <c r="E39" s="1" t="s">
        <v>78</v>
      </c>
      <c r="F39" s="49">
        <v>0.93192067835872827</v>
      </c>
      <c r="G39" s="48">
        <v>-2.457697692534011E-3</v>
      </c>
      <c r="H39" s="2">
        <v>-3.6780326844515543E-2</v>
      </c>
      <c r="I39" s="3">
        <v>0</v>
      </c>
      <c r="J39" s="4">
        <v>7.1205349436400445E-2</v>
      </c>
      <c r="K39" s="3">
        <v>3.6470030086542975E-2</v>
      </c>
    </row>
    <row r="40" spans="1:11" ht="13" x14ac:dyDescent="0.3">
      <c r="A40" s="7" t="s">
        <v>81</v>
      </c>
      <c r="B40" s="8"/>
      <c r="C40" s="9"/>
      <c r="D40" s="9"/>
      <c r="E40" s="9"/>
      <c r="F40" s="9"/>
      <c r="G40" s="9"/>
      <c r="H40" s="9"/>
      <c r="I40" s="9"/>
      <c r="J40" s="9"/>
      <c r="K40" s="9"/>
    </row>
    <row r="41" spans="1:11" ht="13" x14ac:dyDescent="0.3">
      <c r="A41" s="5" t="s">
        <v>82</v>
      </c>
      <c r="B41" s="6" t="s">
        <v>83</v>
      </c>
      <c r="C41" s="1">
        <v>9.2899999999999996E-2</v>
      </c>
      <c r="D41" s="2">
        <v>7.6207570988651163E-2</v>
      </c>
      <c r="E41" s="1" t="s">
        <v>78</v>
      </c>
      <c r="F41" s="49">
        <v>0.82031830988860244</v>
      </c>
      <c r="G41" s="48">
        <v>-5.6310520916413864E-3</v>
      </c>
      <c r="H41" s="2">
        <v>-0.19590176074294904</v>
      </c>
      <c r="I41" s="3">
        <v>0</v>
      </c>
      <c r="J41" s="4">
        <v>0.31105056311144974</v>
      </c>
      <c r="K41" s="3">
        <v>4.82E-2</v>
      </c>
    </row>
    <row r="42" spans="1:11" ht="15" x14ac:dyDescent="0.3">
      <c r="A42" s="40" t="s">
        <v>110</v>
      </c>
      <c r="B42" s="41"/>
      <c r="C42" s="41"/>
      <c r="D42" s="41"/>
      <c r="E42" s="66"/>
      <c r="F42" s="66"/>
      <c r="G42" s="67"/>
      <c r="H42" s="41"/>
      <c r="I42" s="68"/>
      <c r="J42" s="69"/>
      <c r="K42" s="68"/>
    </row>
    <row r="43" spans="1:11" ht="15" x14ac:dyDescent="0.3">
      <c r="A43" s="40" t="s">
        <v>111</v>
      </c>
      <c r="B43" s="41"/>
      <c r="C43" s="41"/>
      <c r="D43" s="41"/>
      <c r="E43" s="66"/>
      <c r="F43" s="66"/>
      <c r="G43" s="67"/>
      <c r="H43" s="41"/>
      <c r="I43" s="68"/>
      <c r="J43" s="69"/>
      <c r="K43" s="69"/>
    </row>
    <row r="44" spans="1:11" ht="15" x14ac:dyDescent="0.3">
      <c r="A44" s="40" t="s">
        <v>112</v>
      </c>
      <c r="B44" s="41"/>
      <c r="C44" s="41"/>
      <c r="D44" s="41"/>
      <c r="E44" s="66"/>
      <c r="F44" s="66"/>
      <c r="G44" s="67"/>
      <c r="H44" s="41"/>
      <c r="I44" s="68"/>
      <c r="J44" s="69"/>
      <c r="K44" s="69"/>
    </row>
    <row r="45" spans="1:11" ht="15" x14ac:dyDescent="0.3">
      <c r="A45" s="40" t="s">
        <v>84</v>
      </c>
      <c r="B45" s="41"/>
      <c r="C45" s="41"/>
      <c r="D45" s="41"/>
      <c r="E45" s="66"/>
      <c r="F45" s="66"/>
      <c r="G45" s="67"/>
      <c r="H45" s="41"/>
      <c r="I45" s="69"/>
      <c r="J45" s="69"/>
      <c r="K45" s="69"/>
    </row>
    <row r="46" spans="1:11" ht="15" x14ac:dyDescent="0.3">
      <c r="A46" s="43" t="s">
        <v>113</v>
      </c>
      <c r="B46" s="41"/>
      <c r="C46" s="41"/>
      <c r="D46" s="41"/>
      <c r="E46" s="66"/>
      <c r="F46" s="66"/>
      <c r="G46" s="67"/>
      <c r="H46" s="41"/>
      <c r="I46" s="69"/>
      <c r="J46" s="69"/>
      <c r="K46" s="69"/>
    </row>
    <row r="47" spans="1:11" ht="13" x14ac:dyDescent="0.3">
      <c r="A47" s="40" t="s">
        <v>114</v>
      </c>
      <c r="B47" s="44"/>
      <c r="C47" s="44"/>
      <c r="D47" s="44"/>
      <c r="E47" s="70"/>
      <c r="F47" s="70"/>
      <c r="G47" s="71"/>
      <c r="H47" s="44"/>
      <c r="I47" s="72"/>
      <c r="J47" s="72"/>
      <c r="K47" s="72"/>
    </row>
    <row r="48" spans="1:11" ht="13" x14ac:dyDescent="0.3">
      <c r="A48" s="43" t="s">
        <v>115</v>
      </c>
      <c r="B48" s="44"/>
      <c r="C48" s="44"/>
      <c r="D48" s="44"/>
      <c r="E48" s="70"/>
      <c r="F48" s="70"/>
      <c r="G48" s="71"/>
      <c r="H48" s="44"/>
      <c r="I48" s="72"/>
      <c r="J48" s="72"/>
      <c r="K48" s="72"/>
    </row>
    <row r="49" spans="1:11" ht="12.75" customHeight="1" x14ac:dyDescent="0.3">
      <c r="A49" s="43" t="s">
        <v>116</v>
      </c>
      <c r="B49" s="42"/>
      <c r="C49" s="42"/>
      <c r="D49" s="42"/>
      <c r="E49" s="73"/>
      <c r="F49" s="73"/>
      <c r="G49" s="74"/>
      <c r="H49" s="42"/>
      <c r="I49" s="75"/>
      <c r="J49" s="75"/>
      <c r="K49" s="75"/>
    </row>
    <row r="50" spans="1:11" ht="13" x14ac:dyDescent="0.3">
      <c r="A50" s="45" t="s">
        <v>85</v>
      </c>
      <c r="B50" s="42"/>
      <c r="C50" s="42"/>
      <c r="D50" s="42"/>
      <c r="E50" s="73"/>
      <c r="F50" s="73"/>
      <c r="G50" s="74"/>
      <c r="H50" s="42"/>
      <c r="I50" s="75"/>
      <c r="J50" s="75"/>
      <c r="K50" s="75"/>
    </row>
    <row r="51" spans="1:11" ht="13" x14ac:dyDescent="0.3">
      <c r="A51" s="45" t="s">
        <v>86</v>
      </c>
      <c r="B51" s="42"/>
      <c r="C51" s="42"/>
      <c r="D51" s="42"/>
      <c r="E51" s="73"/>
      <c r="F51" s="73"/>
      <c r="G51" s="74"/>
      <c r="H51" s="42"/>
      <c r="I51" s="75"/>
      <c r="J51" s="75"/>
      <c r="K51" s="75"/>
    </row>
    <row r="52" spans="1:11" ht="13" x14ac:dyDescent="0.3">
      <c r="A52" s="45" t="s">
        <v>87</v>
      </c>
      <c r="B52" s="42"/>
      <c r="C52" s="42"/>
      <c r="D52" s="42"/>
      <c r="E52" s="73"/>
      <c r="F52" s="73"/>
      <c r="G52" s="74"/>
      <c r="H52" s="42"/>
      <c r="I52" s="75"/>
      <c r="J52" s="75"/>
      <c r="K52" s="75"/>
    </row>
    <row r="53" spans="1:11" ht="13" x14ac:dyDescent="0.3">
      <c r="A53" s="45" t="s">
        <v>88</v>
      </c>
      <c r="B53" s="42"/>
      <c r="C53" s="42"/>
      <c r="D53" s="42"/>
      <c r="E53" s="73"/>
      <c r="F53" s="73"/>
      <c r="G53" s="74"/>
      <c r="H53" s="42"/>
      <c r="I53" s="75"/>
      <c r="J53" s="75"/>
      <c r="K53" s="75"/>
    </row>
    <row r="54" spans="1:11" ht="13" x14ac:dyDescent="0.3">
      <c r="A54" s="45" t="s">
        <v>89</v>
      </c>
      <c r="B54" s="42"/>
      <c r="C54" s="42"/>
      <c r="D54" s="42"/>
      <c r="E54" s="73"/>
      <c r="F54" s="73"/>
      <c r="G54" s="74"/>
      <c r="H54" s="42"/>
      <c r="I54" s="75"/>
      <c r="J54" s="75"/>
      <c r="K54" s="75"/>
    </row>
    <row r="55" spans="1:11" ht="13" x14ac:dyDescent="0.3">
      <c r="A55" s="45" t="s">
        <v>90</v>
      </c>
      <c r="B55" s="42"/>
      <c r="C55" s="42"/>
      <c r="D55" s="42"/>
      <c r="E55" s="73"/>
      <c r="F55" s="73"/>
      <c r="G55" s="74"/>
      <c r="H55" s="42"/>
      <c r="I55" s="75"/>
      <c r="J55" s="75"/>
      <c r="K55" s="75"/>
    </row>
    <row r="56" spans="1:11" ht="13" x14ac:dyDescent="0.3">
      <c r="A56" s="45" t="s">
        <v>91</v>
      </c>
      <c r="B56" s="42"/>
      <c r="C56" s="42"/>
      <c r="D56" s="42"/>
      <c r="E56" s="73"/>
      <c r="F56" s="73"/>
      <c r="G56" s="74"/>
      <c r="H56" s="42"/>
      <c r="I56" s="75"/>
      <c r="J56" s="75"/>
      <c r="K56" s="75"/>
    </row>
    <row r="57" spans="1:11" ht="13" x14ac:dyDescent="0.3">
      <c r="A57" s="45" t="s">
        <v>92</v>
      </c>
      <c r="B57" s="42"/>
      <c r="C57" s="42"/>
      <c r="D57" s="42"/>
      <c r="E57" s="73"/>
      <c r="F57" s="73"/>
      <c r="G57" s="74"/>
      <c r="H57" s="42"/>
      <c r="I57" s="75"/>
      <c r="J57" s="75"/>
      <c r="K57" s="75"/>
    </row>
    <row r="58" spans="1:11" ht="13" x14ac:dyDescent="0.3">
      <c r="A58" s="45" t="s">
        <v>117</v>
      </c>
      <c r="B58" s="42"/>
      <c r="C58" s="42"/>
      <c r="D58" s="42"/>
      <c r="E58" s="73"/>
      <c r="F58" s="73"/>
      <c r="G58" s="74"/>
      <c r="H58" s="42"/>
      <c r="I58" s="75"/>
      <c r="J58" s="75"/>
      <c r="K58" s="75"/>
    </row>
    <row r="59" spans="1:11" ht="13" x14ac:dyDescent="0.3">
      <c r="A59" s="45" t="s">
        <v>93</v>
      </c>
      <c r="B59" s="42"/>
      <c r="C59" s="42"/>
      <c r="D59" s="42"/>
      <c r="E59" s="73"/>
      <c r="F59" s="73"/>
      <c r="G59" s="74"/>
      <c r="H59" s="42"/>
      <c r="I59" s="75"/>
      <c r="J59" s="75"/>
      <c r="K59" s="75"/>
    </row>
    <row r="60" spans="1:11" ht="13" x14ac:dyDescent="0.3">
      <c r="A60" s="10" t="s">
        <v>94</v>
      </c>
      <c r="B60" s="11"/>
      <c r="C60" s="12"/>
      <c r="D60" s="12"/>
      <c r="E60" s="76"/>
      <c r="F60" s="76"/>
      <c r="G60" s="77"/>
      <c r="H60" s="12"/>
      <c r="I60" s="78"/>
      <c r="J60" s="78"/>
      <c r="K60" s="78"/>
    </row>
    <row r="61" spans="1:11" ht="13" x14ac:dyDescent="0.3">
      <c r="A61" s="10" t="s">
        <v>95</v>
      </c>
      <c r="B61" s="11"/>
      <c r="C61" s="12"/>
      <c r="D61" s="12"/>
      <c r="E61" s="76"/>
      <c r="F61" s="76"/>
      <c r="G61" s="77"/>
      <c r="H61" s="12"/>
      <c r="I61" s="78"/>
      <c r="J61" s="78"/>
      <c r="K61" s="78"/>
    </row>
    <row r="62" spans="1:11" ht="13" x14ac:dyDescent="0.25">
      <c r="A62" s="13" t="s">
        <v>96</v>
      </c>
      <c r="B62" s="14"/>
      <c r="C62" s="14"/>
      <c r="D62" s="14"/>
      <c r="E62" s="79"/>
      <c r="F62" s="79"/>
      <c r="G62" s="80"/>
      <c r="H62" s="14"/>
      <c r="I62" s="81"/>
      <c r="J62" s="81"/>
      <c r="K62" s="81"/>
    </row>
    <row r="63" spans="1:11" ht="13" x14ac:dyDescent="0.25">
      <c r="A63" s="13" t="s">
        <v>97</v>
      </c>
      <c r="B63" s="14"/>
      <c r="C63" s="14"/>
      <c r="D63" s="14"/>
      <c r="E63" s="79"/>
      <c r="F63" s="79"/>
      <c r="G63" s="80"/>
      <c r="H63" s="14"/>
      <c r="I63" s="81"/>
      <c r="J63" s="81"/>
      <c r="K63" s="81"/>
    </row>
    <row r="64" spans="1:11" ht="13" x14ac:dyDescent="0.25">
      <c r="A64" s="13" t="s">
        <v>98</v>
      </c>
      <c r="B64" s="14"/>
      <c r="C64" s="14"/>
      <c r="D64" s="14"/>
      <c r="E64" s="79"/>
      <c r="F64" s="79"/>
      <c r="G64" s="80"/>
      <c r="H64" s="14"/>
      <c r="I64" s="81"/>
      <c r="J64" s="81"/>
      <c r="K64" s="81"/>
    </row>
    <row r="65" spans="1:11" ht="13" x14ac:dyDescent="0.25">
      <c r="A65" s="13" t="s">
        <v>99</v>
      </c>
      <c r="B65" s="14"/>
      <c r="C65" s="14"/>
      <c r="D65" s="14"/>
      <c r="E65" s="79"/>
      <c r="F65" s="79"/>
      <c r="G65" s="80"/>
      <c r="H65" s="14"/>
      <c r="I65" s="81"/>
      <c r="J65" s="81"/>
      <c r="K65" s="81"/>
    </row>
    <row r="66" spans="1:11" ht="13.5" thickBot="1" x14ac:dyDescent="0.3">
      <c r="A66" s="15" t="s">
        <v>100</v>
      </c>
      <c r="B66" s="16"/>
      <c r="C66" s="16"/>
      <c r="D66" s="16"/>
      <c r="E66" s="82"/>
      <c r="F66" s="82"/>
      <c r="G66" s="83"/>
      <c r="H66" s="16"/>
      <c r="I66" s="84"/>
      <c r="J66" s="84"/>
      <c r="K66" s="84"/>
    </row>
    <row r="67" spans="1:11" x14ac:dyDescent="0.25">
      <c r="A67" s="17" t="s">
        <v>118</v>
      </c>
      <c r="B67" s="17"/>
      <c r="C67" s="17"/>
      <c r="F67" s="85"/>
      <c r="H67" s="17"/>
      <c r="J67" s="87"/>
    </row>
    <row r="68" spans="1:11" x14ac:dyDescent="0.25">
      <c r="A68" s="17"/>
      <c r="B68" s="17"/>
      <c r="C68" s="17"/>
      <c r="F68" s="85"/>
      <c r="H68" s="17"/>
      <c r="J68" s="87"/>
    </row>
    <row r="69" spans="1:11" x14ac:dyDescent="0.25">
      <c r="A69" s="17"/>
      <c r="B69" s="17"/>
      <c r="C69" s="17"/>
      <c r="F69" s="85"/>
      <c r="H69" s="17"/>
      <c r="J69" s="87"/>
    </row>
    <row r="70" spans="1:11" x14ac:dyDescent="0.25">
      <c r="A70" s="17"/>
      <c r="B70" s="17"/>
      <c r="C70" s="17"/>
      <c r="F70" s="85"/>
      <c r="H70" s="17"/>
      <c r="J70" s="87"/>
    </row>
    <row r="71" spans="1:11" x14ac:dyDescent="0.25">
      <c r="A71" s="17"/>
      <c r="B71" s="17"/>
      <c r="C71" s="17"/>
      <c r="F71" s="85"/>
      <c r="H71" s="17"/>
      <c r="J71" s="87"/>
    </row>
    <row r="72" spans="1:11" x14ac:dyDescent="0.25">
      <c r="A72" s="17"/>
      <c r="B72" s="17"/>
      <c r="C72" s="17"/>
      <c r="F72" s="85"/>
      <c r="H72" s="17"/>
      <c r="J72" s="87"/>
    </row>
    <row r="73" spans="1:11" x14ac:dyDescent="0.25">
      <c r="A73" s="17"/>
      <c r="B73" s="17"/>
      <c r="C73" s="17"/>
      <c r="F73" s="85"/>
      <c r="H73" s="17"/>
      <c r="J73" s="87"/>
    </row>
    <row r="74" spans="1:11" x14ac:dyDescent="0.25">
      <c r="A74" s="17"/>
      <c r="B74" s="17"/>
      <c r="C74" s="17"/>
      <c r="F74" s="85"/>
      <c r="H74" s="17"/>
      <c r="J74" s="87"/>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row r="117" spans="1:10" x14ac:dyDescent="0.25">
      <c r="A117" s="17"/>
      <c r="B117" s="17"/>
      <c r="C117" s="17"/>
      <c r="F117" s="85"/>
      <c r="H117" s="17"/>
      <c r="J117" s="87"/>
    </row>
  </sheetData>
  <sheetProtection algorithmName="SHA-512" hashValue="vg31ESGs7l7BMk7yAl6wybXRxhBqYjJm+HBfNDkq4HOWTDBS1JjS0HhgjvUeTNxXJLxSl6u2VnMfGQlQ7EgY9A==" saltValue="tFH/hAnMegrq2UfvJ76TYQ==" spinCount="100000" sheet="1" objects="1" scenario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6BEF1-B213-4D04-A450-D3C7D0B3D5E3}">
  <dimension ref="A1:K116"/>
  <sheetViews>
    <sheetView topLeftCell="A27" workbookViewId="0">
      <selection activeCell="A51" sqref="A51:XFD74"/>
    </sheetView>
  </sheetViews>
  <sheetFormatPr defaultColWidth="8.26953125" defaultRowHeight="11.5" x14ac:dyDescent="0.25"/>
  <cols>
    <col min="1" max="1" width="43.54296875" style="18" bestFit="1" customWidth="1"/>
    <col min="2" max="2" width="8.26953125" style="19"/>
    <col min="3" max="3" width="15.7265625" style="20" bestFit="1" customWidth="1"/>
    <col min="4" max="4" width="16.08984375" style="17" bestFit="1" customWidth="1"/>
    <col min="5" max="5" width="16.08984375" style="85" bestFit="1" customWidth="1"/>
    <col min="6" max="6" width="15.7265625" style="88" bestFit="1" customWidth="1"/>
    <col min="7" max="7" width="16.08984375" style="86" bestFit="1" customWidth="1"/>
    <col min="8" max="8" width="15.7265625" style="20" bestFit="1" customWidth="1"/>
    <col min="9" max="9" width="16.08984375" style="87" bestFit="1" customWidth="1"/>
    <col min="10" max="10" width="15.7265625" style="89" bestFit="1" customWidth="1"/>
    <col min="11" max="11" width="16.08984375" style="87" bestFit="1" customWidth="1"/>
    <col min="12" max="12" width="8.26953125" style="29"/>
    <col min="13" max="13" width="9.1796875" style="29" bestFit="1" customWidth="1"/>
    <col min="14" max="16384" width="8.2695312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245</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235</v>
      </c>
      <c r="F4" s="54" t="s">
        <v>6</v>
      </c>
      <c r="G4" s="53" t="s">
        <v>105</v>
      </c>
      <c r="H4" s="34" t="s">
        <v>7</v>
      </c>
      <c r="I4" s="55" t="s">
        <v>8</v>
      </c>
      <c r="J4" s="55"/>
      <c r="K4" s="55"/>
    </row>
    <row r="5" spans="1:11" ht="26"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23" t="s">
        <v>148</v>
      </c>
      <c r="B8" s="106" t="s">
        <v>24</v>
      </c>
      <c r="C8" s="1">
        <v>5.5500000000000001E-2</v>
      </c>
      <c r="D8" s="2">
        <v>4.3809308190039725E-2</v>
      </c>
      <c r="E8" s="1">
        <v>2.0421106819550503E-3</v>
      </c>
      <c r="F8" s="49">
        <v>0.78935690432504013</v>
      </c>
      <c r="G8" s="48">
        <f>F8-_xlfn.XLOOKUP(B8,[6]Prior!B:B,[6]Prior!F:F)</f>
        <v>-1.9323178348169767E-2</v>
      </c>
      <c r="H8" s="2">
        <v>-2.2375021513071296E-2</v>
      </c>
      <c r="I8" s="3">
        <v>0.27900962282687852</v>
      </c>
      <c r="J8" s="4">
        <v>2.9578906209166513E-2</v>
      </c>
      <c r="K8" s="3">
        <v>3.6035800253666962E-2</v>
      </c>
    </row>
    <row r="9" spans="1:11" ht="13" x14ac:dyDescent="0.3">
      <c r="A9" s="123" t="s">
        <v>139</v>
      </c>
      <c r="B9" s="106" t="s">
        <v>26</v>
      </c>
      <c r="C9" s="1">
        <v>5.9499999999999997E-2</v>
      </c>
      <c r="D9" s="2">
        <v>5.0637788952813852E-2</v>
      </c>
      <c r="E9" s="1">
        <v>1.8138970631056794E-2</v>
      </c>
      <c r="F9" s="49">
        <v>0.85105527651787993</v>
      </c>
      <c r="G9" s="48">
        <f>F9-_xlfn.XLOOKUP(B9,[6]Prior!B:B,[6]Prior!F:F)</f>
        <v>-9.8284306487426143E-3</v>
      </c>
      <c r="H9" s="2">
        <v>-2.1553687770165954E-2</v>
      </c>
      <c r="I9" s="3">
        <v>0.18964263215845317</v>
      </c>
      <c r="J9" s="4">
        <v>0.22106759097484077</v>
      </c>
      <c r="K9" s="3">
        <v>3.4399789008029778E-2</v>
      </c>
    </row>
    <row r="10" spans="1:11" ht="13" x14ac:dyDescent="0.3">
      <c r="A10" s="123" t="s">
        <v>140</v>
      </c>
      <c r="B10" s="106" t="s">
        <v>28</v>
      </c>
      <c r="C10" s="1">
        <v>5.0999999999999997E-2</v>
      </c>
      <c r="D10" s="2">
        <v>4.2068986646085792E-2</v>
      </c>
      <c r="E10" s="1">
        <v>1.5960917870782843E-2</v>
      </c>
      <c r="F10" s="49">
        <v>0.82488209109972144</v>
      </c>
      <c r="G10" s="48">
        <f>F10-_xlfn.XLOOKUP(B10,[6]Prior!B:B,[6]Prior!F:F)</f>
        <v>3.1253855428324817E-3</v>
      </c>
      <c r="H10" s="2">
        <v>-1.7315237908642696E-2</v>
      </c>
      <c r="I10" s="3">
        <v>0.19192381502786771</v>
      </c>
      <c r="J10" s="4">
        <v>0.21947377866991125</v>
      </c>
      <c r="K10" s="3">
        <v>3.3741448669830199E-2</v>
      </c>
    </row>
    <row r="11" spans="1:11" ht="13" x14ac:dyDescent="0.3">
      <c r="A11" s="123" t="s">
        <v>142</v>
      </c>
      <c r="B11" s="106" t="s">
        <v>30</v>
      </c>
      <c r="C11" s="1">
        <v>3.5999999999999997E-2</v>
      </c>
      <c r="D11" s="2">
        <v>2.9094510425790657E-2</v>
      </c>
      <c r="E11" s="1">
        <v>1.1137623118624195E-2</v>
      </c>
      <c r="F11" s="49">
        <v>0.80818084516085165</v>
      </c>
      <c r="G11" s="48">
        <f>F11-_xlfn.XLOOKUP(B11,[6]Prior!B:B,[6]Prior!F:F)</f>
        <v>6.6519103848602379E-3</v>
      </c>
      <c r="H11" s="2">
        <v>-1.3287010052527774E-2</v>
      </c>
      <c r="I11" s="3">
        <v>0.21661567618452815</v>
      </c>
      <c r="J11" s="4">
        <v>0.19329533032178733</v>
      </c>
      <c r="K11" s="3">
        <v>3.4628685388801352E-2</v>
      </c>
    </row>
    <row r="12" spans="1:11" ht="13" x14ac:dyDescent="0.3">
      <c r="A12" s="123" t="s">
        <v>141</v>
      </c>
      <c r="B12" s="106" t="s">
        <v>32</v>
      </c>
      <c r="C12" s="1">
        <v>5.3999999999999999E-2</v>
      </c>
      <c r="D12" s="2">
        <v>4.6176446033107776E-2</v>
      </c>
      <c r="E12" s="1">
        <v>1.589482410401679E-2</v>
      </c>
      <c r="F12" s="49">
        <v>0.85511937098347734</v>
      </c>
      <c r="G12" s="48">
        <f>F12-_xlfn.XLOOKUP(B12,[6]Prior!B:B,[6]Prior!F:F)</f>
        <v>1.219555914795456E-2</v>
      </c>
      <c r="H12" s="2">
        <v>-1.3817613260058691E-2</v>
      </c>
      <c r="I12" s="3">
        <v>0.18929392006725851</v>
      </c>
      <c r="J12" s="4">
        <v>0.21926621202889543</v>
      </c>
      <c r="K12" s="3">
        <v>3.4184608859840523E-2</v>
      </c>
    </row>
    <row r="13" spans="1:11" ht="13" x14ac:dyDescent="0.3">
      <c r="A13" s="123" t="s">
        <v>143</v>
      </c>
      <c r="B13" s="106" t="s">
        <v>34</v>
      </c>
      <c r="C13" s="1">
        <v>5.45E-2</v>
      </c>
      <c r="D13" s="2">
        <v>4.5720276028373662E-2</v>
      </c>
      <c r="E13" s="1">
        <v>4.4685495158111738E-3</v>
      </c>
      <c r="F13" s="49">
        <v>0.83890414730960849</v>
      </c>
      <c r="G13" s="48">
        <f>F13-_xlfn.XLOOKUP(B13,[6]Prior!B:B,[6]Prior!F:F)</f>
        <v>-6.6131398701250177E-3</v>
      </c>
      <c r="H13" s="2">
        <v>-1.7790977296503911E-2</v>
      </c>
      <c r="I13" s="3">
        <v>0.28465749559654241</v>
      </c>
      <c r="J13" s="4">
        <v>0.12618375463674819</v>
      </c>
      <c r="K13" s="3">
        <v>3.4481095520185183E-2</v>
      </c>
    </row>
    <row r="14" spans="1:11" ht="13" x14ac:dyDescent="0.3">
      <c r="A14" s="123" t="s">
        <v>144</v>
      </c>
      <c r="B14" s="106" t="s">
        <v>36</v>
      </c>
      <c r="C14" s="1">
        <v>5.5500000000000001E-2</v>
      </c>
      <c r="D14" s="2">
        <v>4.7484744028303605E-2</v>
      </c>
      <c r="E14" s="1">
        <v>1.143235362272969E-2</v>
      </c>
      <c r="F14" s="49">
        <v>0.85558097348294782</v>
      </c>
      <c r="G14" s="48">
        <f>F14-_xlfn.XLOOKUP(B14,[6]Prior!B:B,[6]Prior!F:F)</f>
        <v>-2.3096323016263964E-3</v>
      </c>
      <c r="H14" s="2">
        <v>-1.8107271883494605E-2</v>
      </c>
      <c r="I14" s="3">
        <v>0.26681157121249049</v>
      </c>
      <c r="J14" s="4">
        <v>0.14565026297419534</v>
      </c>
      <c r="K14" s="3">
        <v>3.4018244205309675E-2</v>
      </c>
    </row>
    <row r="15" spans="1:11" ht="13" x14ac:dyDescent="0.3">
      <c r="A15" s="123" t="s">
        <v>145</v>
      </c>
      <c r="B15" s="106" t="s">
        <v>38</v>
      </c>
      <c r="C15" s="1">
        <v>5.8000000000000003E-2</v>
      </c>
      <c r="D15" s="2">
        <v>4.8995606286492105E-2</v>
      </c>
      <c r="E15" s="1">
        <v>5.2185007697991472E-3</v>
      </c>
      <c r="F15" s="49">
        <v>0.84475183252572594</v>
      </c>
      <c r="G15" s="48">
        <f>F15-_xlfn.XLOOKUP(B15,[6]Prior!B:B,[6]Prior!F:F)</f>
        <v>-8.6213407980247903E-3</v>
      </c>
      <c r="H15" s="2">
        <v>-2.0524394866542825E-2</v>
      </c>
      <c r="I15" s="3">
        <v>0.29975002805521139</v>
      </c>
      <c r="J15" s="4">
        <v>0.10822304988458267</v>
      </c>
      <c r="K15" s="3">
        <v>3.5000325102734958E-2</v>
      </c>
    </row>
    <row r="16" spans="1:11" ht="13" x14ac:dyDescent="0.3">
      <c r="A16" s="123" t="s">
        <v>150</v>
      </c>
      <c r="B16" s="106" t="s">
        <v>40</v>
      </c>
      <c r="C16" s="1">
        <v>5.0999999999999997E-2</v>
      </c>
      <c r="D16" s="2">
        <v>4.3869318936155331E-2</v>
      </c>
      <c r="E16" s="1">
        <v>1.4530477085287933E-2</v>
      </c>
      <c r="F16" s="49">
        <v>0.86018272423833986</v>
      </c>
      <c r="G16" s="48">
        <f>F16-_xlfn.XLOOKUP(B16,[6]Prior!B:B,[6]Prior!F:F)</f>
        <v>-8.8566392038705866E-3</v>
      </c>
      <c r="H16" s="2">
        <v>-1.7946719780523049E-2</v>
      </c>
      <c r="I16" s="3">
        <v>0.19147875106900933</v>
      </c>
      <c r="J16" s="4">
        <v>0.22060449180891545</v>
      </c>
      <c r="K16" s="3">
        <v>3.4158013759529905E-2</v>
      </c>
    </row>
    <row r="17" spans="1:11" ht="13" x14ac:dyDescent="0.3">
      <c r="A17" s="123" t="s">
        <v>41</v>
      </c>
      <c r="B17" s="106" t="s">
        <v>42</v>
      </c>
      <c r="C17" s="1">
        <v>4.9500000000000002E-2</v>
      </c>
      <c r="D17" s="2">
        <v>4.1775478304934811E-2</v>
      </c>
      <c r="E17" s="1">
        <v>1.8520634960067345E-3</v>
      </c>
      <c r="F17" s="49">
        <v>0.8439490566653497</v>
      </c>
      <c r="G17" s="48">
        <f>F17-_xlfn.XLOOKUP(B17,[6]Prior!B:B,[6]Prior!F:F)</f>
        <v>-1.3869582451680462E-2</v>
      </c>
      <c r="H17" s="2">
        <v>-1.4227630902073131E-2</v>
      </c>
      <c r="I17" s="3">
        <v>0.35040333898810583</v>
      </c>
      <c r="J17" s="4">
        <v>3.2227944093485499E-2</v>
      </c>
      <c r="K17" s="3">
        <v>3.5969393603389986E-2</v>
      </c>
    </row>
    <row r="18" spans="1:11" ht="13" x14ac:dyDescent="0.3">
      <c r="A18" s="123" t="s">
        <v>43</v>
      </c>
      <c r="B18" s="106" t="s">
        <v>44</v>
      </c>
      <c r="C18" s="1">
        <v>5.5500000000000001E-2</v>
      </c>
      <c r="D18" s="2">
        <v>4.6100795753237556E-2</v>
      </c>
      <c r="E18" s="1">
        <v>1.6626241080323928E-2</v>
      </c>
      <c r="F18" s="49">
        <v>0.83064496852680281</v>
      </c>
      <c r="G18" s="48">
        <f>F18-_xlfn.XLOOKUP(B18,[6]Prior!B:B,[6]Prior!F:F)</f>
        <v>-4.0632274124157153E-3</v>
      </c>
      <c r="H18" s="2">
        <v>-1.8938540040814116E-2</v>
      </c>
      <c r="I18" s="3">
        <v>0.18599430328224806</v>
      </c>
      <c r="J18" s="4">
        <v>0.2236011799848302</v>
      </c>
      <c r="K18" s="3">
        <v>3.3916281875438582E-2</v>
      </c>
    </row>
    <row r="19" spans="1:11" ht="13" x14ac:dyDescent="0.3">
      <c r="A19" s="123" t="s">
        <v>45</v>
      </c>
      <c r="B19" s="106" t="s">
        <v>46</v>
      </c>
      <c r="C19" s="1">
        <v>5.3999999999999999E-2</v>
      </c>
      <c r="D19" s="2">
        <v>4.4550021969369566E-2</v>
      </c>
      <c r="E19" s="1">
        <v>1.6678430842478293E-2</v>
      </c>
      <c r="F19" s="49">
        <v>0.82500040684017717</v>
      </c>
      <c r="G19" s="48">
        <f>F19-_xlfn.XLOOKUP(B19,[6]Prior!B:B,[6]Prior!F:F)</f>
        <v>5.9785063466236688E-3</v>
      </c>
      <c r="H19" s="2">
        <v>-1.8265439458863934E-2</v>
      </c>
      <c r="I19" s="3">
        <v>0.18997878351384145</v>
      </c>
      <c r="J19" s="4">
        <v>0.21906733239913243</v>
      </c>
      <c r="K19" s="3">
        <v>3.405520661839001E-2</v>
      </c>
    </row>
    <row r="20" spans="1:11" ht="13" x14ac:dyDescent="0.3">
      <c r="A20" s="123" t="s">
        <v>47</v>
      </c>
      <c r="B20" s="106" t="s">
        <v>48</v>
      </c>
      <c r="C20" s="1">
        <v>0.05</v>
      </c>
      <c r="D20" s="2">
        <v>4.2099765006532008E-2</v>
      </c>
      <c r="E20" s="1">
        <v>1.6215622902314063E-2</v>
      </c>
      <c r="F20" s="49">
        <v>0.84199530013064017</v>
      </c>
      <c r="G20" s="48">
        <f>F20-_xlfn.XLOOKUP(B20,[6]Prior!B:B,[6]Prior!F:F)</f>
        <v>2.2097027110077549E-2</v>
      </c>
      <c r="H20" s="2">
        <v>-1.7842190146138637E-2</v>
      </c>
      <c r="I20" s="3">
        <v>0.19165190084834954</v>
      </c>
      <c r="J20" s="4">
        <v>0.21658777480106692</v>
      </c>
      <c r="K20" s="3">
        <v>3.4319536756135E-2</v>
      </c>
    </row>
    <row r="21" spans="1:11" ht="13" x14ac:dyDescent="0.3">
      <c r="A21" s="124" t="s">
        <v>147</v>
      </c>
      <c r="B21" s="106" t="s">
        <v>50</v>
      </c>
      <c r="C21" s="1">
        <v>5.7000000000000002E-2</v>
      </c>
      <c r="D21" s="2">
        <v>5.0352266510657717E-2</v>
      </c>
      <c r="E21" s="1">
        <v>1.5868553428976674E-2</v>
      </c>
      <c r="F21" s="49">
        <v>0.88337309667820552</v>
      </c>
      <c r="G21" s="48">
        <f>F21-_xlfn.XLOOKUP(B21,[6]Prior!B:B,[6]Prior!F:F)</f>
        <v>-9.0940896395292903E-3</v>
      </c>
      <c r="H21" s="2">
        <v>-1.7421904494171608E-2</v>
      </c>
      <c r="I21" s="3">
        <v>0.18963599364335348</v>
      </c>
      <c r="J21" s="4">
        <v>0.22240807275573837</v>
      </c>
      <c r="K21" s="3">
        <v>3.3875956384959958E-2</v>
      </c>
    </row>
    <row r="22" spans="1:11" ht="13" x14ac:dyDescent="0.3">
      <c r="A22" s="7" t="s">
        <v>51</v>
      </c>
      <c r="B22" s="107"/>
      <c r="C22" s="108"/>
      <c r="D22" s="108"/>
      <c r="E22" s="108"/>
      <c r="F22" s="108"/>
      <c r="G22" s="108"/>
      <c r="H22" s="108"/>
      <c r="I22" s="108"/>
      <c r="J22" s="108"/>
      <c r="K22" s="108"/>
    </row>
    <row r="23" spans="1:11" ht="13" x14ac:dyDescent="0.3">
      <c r="A23" s="119" t="s">
        <v>138</v>
      </c>
      <c r="B23" s="106" t="s">
        <v>53</v>
      </c>
      <c r="C23" s="1">
        <v>5.3499999999999999E-2</v>
      </c>
      <c r="D23" s="2">
        <v>4.6023563207632935E-2</v>
      </c>
      <c r="E23" s="1">
        <v>1.482777495416936E-2</v>
      </c>
      <c r="F23" s="49">
        <v>0.86025351789968107</v>
      </c>
      <c r="G23" s="48">
        <f>F23-_xlfn.XLOOKUP(B23,[6]Prior!B:B,[6]Prior!F:F)</f>
        <v>-8.1225784491818498E-3</v>
      </c>
      <c r="H23" s="2">
        <v>-1.7455857294403285E-2</v>
      </c>
      <c r="I23" s="3">
        <v>0.28469962309691121</v>
      </c>
      <c r="J23" s="4">
        <v>0.11472896560504652</v>
      </c>
      <c r="K23" s="3">
        <v>3.4622765136273562E-2</v>
      </c>
    </row>
    <row r="24" spans="1:11" ht="13" x14ac:dyDescent="0.3">
      <c r="A24" s="123" t="s">
        <v>146</v>
      </c>
      <c r="B24" s="106" t="s">
        <v>55</v>
      </c>
      <c r="C24" s="1">
        <v>5.8999999999999997E-2</v>
      </c>
      <c r="D24" s="2">
        <v>4.0577900317809099E-2</v>
      </c>
      <c r="E24" s="1">
        <v>1.5952728947201473E-2</v>
      </c>
      <c r="F24" s="49">
        <v>0.68776102233574743</v>
      </c>
      <c r="G24" s="48">
        <f>F24-_xlfn.XLOOKUP(B24,[6]Prior!B:B,[6]Prior!F:F)</f>
        <v>-9.1727073956728855E-3</v>
      </c>
      <c r="H24" s="2">
        <v>-3.2605303374006203E-2</v>
      </c>
      <c r="I24" s="3">
        <v>0.2791020598036712</v>
      </c>
      <c r="J24" s="4">
        <v>0.13083416962019825</v>
      </c>
      <c r="K24" s="3">
        <v>3.475317354233666E-2</v>
      </c>
    </row>
    <row r="25" spans="1:11" ht="13" x14ac:dyDescent="0.3">
      <c r="A25" s="7" t="s">
        <v>56</v>
      </c>
      <c r="B25" s="107"/>
      <c r="C25" s="108"/>
      <c r="D25" s="108"/>
      <c r="E25" s="108"/>
      <c r="F25" s="108"/>
      <c r="G25" s="108"/>
      <c r="H25" s="108"/>
      <c r="I25" s="108"/>
      <c r="J25" s="108"/>
      <c r="K25" s="108"/>
    </row>
    <row r="26" spans="1:11" ht="13" x14ac:dyDescent="0.3">
      <c r="A26" s="119" t="s">
        <v>57</v>
      </c>
      <c r="B26" s="106" t="s">
        <v>58</v>
      </c>
      <c r="C26" s="1">
        <v>5.45E-2</v>
      </c>
      <c r="D26" s="2">
        <v>4.4415137250163286E-2</v>
      </c>
      <c r="E26" s="1">
        <v>8.4224295032597554E-3</v>
      </c>
      <c r="F26" s="49">
        <v>0.81495664679198687</v>
      </c>
      <c r="G26" s="48">
        <f>F26-_xlfn.XLOOKUP(B26,[6]Prior!B:B,[6]Prior!F:F)</f>
        <v>-9.7911716110246072E-3</v>
      </c>
      <c r="H26" s="2">
        <v>-2.1902578824260513E-2</v>
      </c>
      <c r="I26" s="3">
        <v>0.39454911351749511</v>
      </c>
      <c r="J26" s="4">
        <v>0</v>
      </c>
      <c r="K26" s="3">
        <v>3.6013150840879686E-2</v>
      </c>
    </row>
    <row r="27" spans="1:11" ht="13" x14ac:dyDescent="0.3">
      <c r="A27" s="7" t="s">
        <v>59</v>
      </c>
      <c r="B27" s="106"/>
      <c r="C27" s="108"/>
      <c r="D27" s="108"/>
      <c r="E27" s="108"/>
      <c r="F27" s="108"/>
      <c r="G27" s="108"/>
      <c r="H27" s="108"/>
      <c r="I27" s="108"/>
      <c r="J27" s="108"/>
      <c r="K27" s="108"/>
    </row>
    <row r="28" spans="1:11" ht="13" x14ac:dyDescent="0.3">
      <c r="A28" s="119" t="s">
        <v>60</v>
      </c>
      <c r="B28" s="106" t="s">
        <v>61</v>
      </c>
      <c r="C28" s="1">
        <v>5.3999999999999999E-2</v>
      </c>
      <c r="D28" s="2">
        <v>4.4891369445879938E-2</v>
      </c>
      <c r="E28" s="1">
        <v>6.4097631845674791E-3</v>
      </c>
      <c r="F28" s="49">
        <v>0.83132165640518407</v>
      </c>
      <c r="G28" s="48">
        <f>F28-_xlfn.XLOOKUP(B28,[6]Prior!B:B,[6]Prior!F:F)</f>
        <v>-8.4383376876070448E-3</v>
      </c>
      <c r="H28" s="2">
        <v>-2.0154458679384219E-2</v>
      </c>
      <c r="I28" s="3">
        <v>0.3786986183751308</v>
      </c>
      <c r="J28" s="4">
        <v>1.8482963097177597E-2</v>
      </c>
      <c r="K28" s="3">
        <v>3.6203157626274567E-2</v>
      </c>
    </row>
    <row r="29" spans="1:11" ht="13" x14ac:dyDescent="0.3">
      <c r="A29" s="7" t="s">
        <v>62</v>
      </c>
      <c r="B29" s="107"/>
      <c r="C29" s="108"/>
      <c r="D29" s="108"/>
      <c r="E29" s="108"/>
      <c r="F29" s="108"/>
      <c r="G29" s="108"/>
      <c r="H29" s="108"/>
      <c r="I29" s="108"/>
      <c r="J29" s="108"/>
      <c r="K29" s="108"/>
    </row>
    <row r="30" spans="1:11" ht="13" x14ac:dyDescent="0.3">
      <c r="A30" s="123" t="s">
        <v>63</v>
      </c>
      <c r="B30" s="106" t="s">
        <v>64</v>
      </c>
      <c r="C30" s="1">
        <v>5.1499999999999997E-2</v>
      </c>
      <c r="D30" s="2">
        <v>4.0648120448417945E-2</v>
      </c>
      <c r="E30" s="1">
        <v>4.8304612549674815E-3</v>
      </c>
      <c r="F30" s="49">
        <v>0.78928389220229023</v>
      </c>
      <c r="G30" s="48">
        <f>F30-_xlfn.XLOOKUP(B30,[6]Prior!B:B,[6]Prior!F:F)</f>
        <v>-2.3843677664009411E-3</v>
      </c>
      <c r="H30" s="2">
        <v>-2.0165517671628181E-2</v>
      </c>
      <c r="I30" s="3">
        <v>0.30234194261935393</v>
      </c>
      <c r="J30" s="4">
        <v>0.1034717098102097</v>
      </c>
      <c r="K30" s="3">
        <v>3.4204832811662145E-2</v>
      </c>
    </row>
    <row r="31" spans="1:11" ht="13" x14ac:dyDescent="0.3">
      <c r="A31" s="123" t="s">
        <v>65</v>
      </c>
      <c r="B31" s="106" t="s">
        <v>66</v>
      </c>
      <c r="C31" s="1">
        <v>5.1200000000000002E-2</v>
      </c>
      <c r="D31" s="2">
        <v>3.9518505037044523E-2</v>
      </c>
      <c r="E31" s="1">
        <v>6.2716577602456259E-3</v>
      </c>
      <c r="F31" s="49">
        <v>0.77184580150477577</v>
      </c>
      <c r="G31" s="48">
        <f>F31-_xlfn.XLOOKUP(B31,[6]Prior!B:B,[6]Prior!F:F)</f>
        <v>-2.7470028038465433E-3</v>
      </c>
      <c r="H31" s="2">
        <v>-2.17800914568828E-2</v>
      </c>
      <c r="I31" s="3">
        <v>0.28869425604069743</v>
      </c>
      <c r="J31" s="4">
        <v>0.1160124961878647</v>
      </c>
      <c r="K31" s="3">
        <v>3.4038330926698224E-2</v>
      </c>
    </row>
    <row r="32" spans="1:11" ht="13" x14ac:dyDescent="0.3">
      <c r="A32" s="119" t="s">
        <v>67</v>
      </c>
      <c r="B32" s="106" t="s">
        <v>68</v>
      </c>
      <c r="C32" s="1">
        <v>5.0999999999999997E-2</v>
      </c>
      <c r="D32" s="2">
        <v>3.9314125389427947E-2</v>
      </c>
      <c r="E32" s="1">
        <v>4.2478788434230572E-3</v>
      </c>
      <c r="F32" s="49">
        <v>0.77086520371427347</v>
      </c>
      <c r="G32" s="48">
        <f>F32-_xlfn.XLOOKUP(B32,[6]Prior!B:B,[6]Prior!F:F)</f>
        <v>5.3444177703509954E-4</v>
      </c>
      <c r="H32" s="2">
        <v>-1.9456797435360888E-2</v>
      </c>
      <c r="I32" s="3">
        <v>0.29223468570206546</v>
      </c>
      <c r="J32" s="4">
        <v>0.11535165290522408</v>
      </c>
      <c r="K32" s="3">
        <v>3.4084707334009624E-2</v>
      </c>
    </row>
    <row r="33" spans="1:11" ht="13" x14ac:dyDescent="0.3">
      <c r="A33" s="7" t="s">
        <v>69</v>
      </c>
      <c r="B33" s="107"/>
      <c r="C33" s="108"/>
      <c r="D33" s="108"/>
      <c r="E33" s="108"/>
      <c r="F33" s="108"/>
      <c r="G33" s="108"/>
      <c r="H33" s="108"/>
      <c r="I33" s="108"/>
      <c r="J33" s="108"/>
      <c r="K33" s="108"/>
    </row>
    <row r="34" spans="1:11" ht="13" x14ac:dyDescent="0.3">
      <c r="A34" s="119" t="s">
        <v>70</v>
      </c>
      <c r="B34" s="106" t="s">
        <v>71</v>
      </c>
      <c r="C34" s="1">
        <v>6.6000000000000003E-2</v>
      </c>
      <c r="D34" s="2">
        <v>3.8201377439612848E-2</v>
      </c>
      <c r="E34" s="1">
        <v>1.3241507931805738E-2</v>
      </c>
      <c r="F34" s="49">
        <v>0.57880874908504309</v>
      </c>
      <c r="G34" s="48">
        <f>F34-_xlfn.XLOOKUP(B34,[6]Prior!B:B,[6]Prior!F:F)</f>
        <v>-1.2796767543331922E-2</v>
      </c>
      <c r="H34" s="2">
        <v>-5.2395940227794556E-2</v>
      </c>
      <c r="I34" s="3">
        <v>0.31733170358798279</v>
      </c>
      <c r="J34" s="4">
        <v>7.2461072396093035E-2</v>
      </c>
      <c r="K34" s="3">
        <v>3.5319622200375697E-2</v>
      </c>
    </row>
    <row r="35" spans="1:11" ht="13" x14ac:dyDescent="0.3">
      <c r="A35" s="7" t="s">
        <v>72</v>
      </c>
      <c r="B35" s="107"/>
      <c r="C35" s="108"/>
      <c r="D35" s="108"/>
      <c r="E35" s="108"/>
      <c r="F35" s="108"/>
      <c r="G35" s="108"/>
      <c r="H35" s="108"/>
      <c r="I35" s="108"/>
      <c r="J35" s="108"/>
      <c r="K35" s="108"/>
    </row>
    <row r="36" spans="1:11" ht="13" x14ac:dyDescent="0.3">
      <c r="A36" s="123" t="s">
        <v>73</v>
      </c>
      <c r="B36" s="106" t="s">
        <v>74</v>
      </c>
      <c r="C36" s="1">
        <v>5.1499999999999997E-2</v>
      </c>
      <c r="D36" s="2">
        <v>3.6393282463639563E-2</v>
      </c>
      <c r="E36" s="1">
        <v>2.1882108302110409E-3</v>
      </c>
      <c r="F36" s="49">
        <v>0.7066656789056226</v>
      </c>
      <c r="G36" s="48">
        <f>F36-_xlfn.XLOOKUP(B36,[6]Prior!B:B,[6]Prior!F:F)</f>
        <v>-1.1434861632054094E-2</v>
      </c>
      <c r="H36" s="2">
        <v>-3.529220691318255E-2</v>
      </c>
      <c r="I36" s="3">
        <v>0.38837869315397033</v>
      </c>
      <c r="J36" s="4">
        <v>0</v>
      </c>
      <c r="K36" s="3">
        <v>3.6013096551724154E-2</v>
      </c>
    </row>
    <row r="37" spans="1:11" ht="13" x14ac:dyDescent="0.3">
      <c r="A37" s="7" t="s">
        <v>75</v>
      </c>
      <c r="B37" s="107"/>
      <c r="C37" s="108"/>
      <c r="D37" s="108"/>
      <c r="E37" s="108"/>
      <c r="F37" s="108"/>
      <c r="G37" s="108"/>
      <c r="H37" s="108"/>
      <c r="I37" s="108"/>
      <c r="J37" s="108"/>
      <c r="K37" s="108"/>
    </row>
    <row r="38" spans="1:11" ht="13" x14ac:dyDescent="0.3">
      <c r="A38" s="123" t="s">
        <v>149</v>
      </c>
      <c r="B38" s="106" t="s">
        <v>77</v>
      </c>
      <c r="C38" s="1">
        <v>4.6399999999999997E-2</v>
      </c>
      <c r="D38" s="2">
        <v>5.7730443363750689E-2</v>
      </c>
      <c r="E38" s="1" t="s">
        <v>78</v>
      </c>
      <c r="F38" s="49">
        <v>1.2441905897360064</v>
      </c>
      <c r="G38" s="48">
        <f>F38-_xlfn.XLOOKUP(B38,[6]Prior!B:B,[6]Prior!F:F)</f>
        <v>-1.649718017079671E-2</v>
      </c>
      <c r="H38" s="2">
        <v>0.21857378838589026</v>
      </c>
      <c r="I38" s="3">
        <v>0.31213764318039444</v>
      </c>
      <c r="J38" s="4">
        <v>3.4715940808654859E-2</v>
      </c>
      <c r="K38" s="3">
        <v>3.5939386528025544E-2</v>
      </c>
    </row>
    <row r="39" spans="1:11" ht="13" x14ac:dyDescent="0.3">
      <c r="A39" s="120" t="s">
        <v>137</v>
      </c>
      <c r="B39" s="106" t="s">
        <v>80</v>
      </c>
      <c r="C39" s="1">
        <v>9.375E-2</v>
      </c>
      <c r="D39" s="2">
        <v>9.3732325707604758E-2</v>
      </c>
      <c r="E39" s="1" t="s">
        <v>78</v>
      </c>
      <c r="F39" s="49">
        <v>0.99981147421445071</v>
      </c>
      <c r="G39" s="48">
        <f>F39-_xlfn.XLOOKUP(B39,[6]Prior!B:B,[6]Prior!F:F)</f>
        <v>7.2623444474874455E-2</v>
      </c>
      <c r="H39" s="2">
        <v>-9.7935939776138837E-3</v>
      </c>
      <c r="I39" s="3">
        <v>0</v>
      </c>
      <c r="J39" s="4">
        <v>0.2466989729724261</v>
      </c>
      <c r="K39" s="3">
        <v>3.2055838276695822E-2</v>
      </c>
    </row>
    <row r="40" spans="1:11" ht="13" x14ac:dyDescent="0.3">
      <c r="A40" s="7" t="s">
        <v>81</v>
      </c>
      <c r="B40" s="107"/>
      <c r="C40" s="108"/>
      <c r="D40" s="108"/>
      <c r="E40" s="108"/>
      <c r="F40" s="108"/>
      <c r="G40" s="108"/>
      <c r="H40" s="108"/>
      <c r="I40" s="108"/>
      <c r="J40" s="108"/>
      <c r="K40" s="108"/>
    </row>
    <row r="41" spans="1:11" ht="13" x14ac:dyDescent="0.3">
      <c r="A41" s="120" t="s">
        <v>82</v>
      </c>
      <c r="B41" s="106" t="s">
        <v>83</v>
      </c>
      <c r="C41" s="1">
        <v>9.8599999999999993E-2</v>
      </c>
      <c r="D41" s="2">
        <v>8.101520711715994E-2</v>
      </c>
      <c r="E41" s="1" t="s">
        <v>78</v>
      </c>
      <c r="F41" s="49">
        <v>0.82165524459594264</v>
      </c>
      <c r="G41" s="48">
        <f>F41-_xlfn.XLOOKUP(B41,[6]Prior!B:B,[6]Prior!F:F)</f>
        <v>-3.251130671342306E-4</v>
      </c>
      <c r="H41" s="2">
        <v>-0.11053870764992654</v>
      </c>
      <c r="I41" s="3">
        <v>0</v>
      </c>
      <c r="J41" s="4">
        <v>0.33751328281079485</v>
      </c>
      <c r="K41" s="3">
        <v>4.3299999999999998E-2</v>
      </c>
    </row>
    <row r="42" spans="1:11" ht="13" x14ac:dyDescent="0.3">
      <c r="A42" s="40" t="s">
        <v>157</v>
      </c>
      <c r="B42" s="109"/>
      <c r="C42" s="110"/>
      <c r="D42" s="110"/>
      <c r="E42" s="110"/>
      <c r="F42" s="111"/>
      <c r="G42" s="111"/>
      <c r="H42" s="110"/>
      <c r="I42" s="112"/>
      <c r="J42" s="112"/>
      <c r="K42" s="112"/>
    </row>
    <row r="43" spans="1:11" ht="15" x14ac:dyDescent="0.3">
      <c r="A43" s="40" t="s">
        <v>246</v>
      </c>
      <c r="B43" s="41"/>
      <c r="C43" s="41"/>
      <c r="D43" s="41"/>
      <c r="E43" s="66"/>
      <c r="F43" s="66"/>
      <c r="G43" s="67"/>
      <c r="H43" s="41"/>
      <c r="I43" s="68"/>
      <c r="J43" s="69"/>
      <c r="K43" s="68"/>
    </row>
    <row r="44" spans="1:11" ht="15" x14ac:dyDescent="0.3">
      <c r="A44" s="40" t="s">
        <v>247</v>
      </c>
      <c r="B44" s="41"/>
      <c r="C44" s="41"/>
      <c r="D44" s="41"/>
      <c r="E44" s="66"/>
      <c r="F44" s="66"/>
      <c r="G44" s="67"/>
      <c r="H44" s="41"/>
      <c r="I44" s="68"/>
      <c r="J44" s="69"/>
      <c r="K44" s="69"/>
    </row>
    <row r="45" spans="1:11" ht="15" x14ac:dyDescent="0.3">
      <c r="A45" s="40" t="s">
        <v>248</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249</v>
      </c>
      <c r="B47" s="41"/>
      <c r="C47" s="41"/>
      <c r="D47" s="41"/>
      <c r="E47" s="66"/>
      <c r="F47" s="66"/>
      <c r="G47" s="67"/>
      <c r="H47" s="41"/>
      <c r="I47" s="69"/>
      <c r="J47" s="69"/>
      <c r="K47" s="69"/>
    </row>
    <row r="48" spans="1:11" ht="13" x14ac:dyDescent="0.3">
      <c r="A48" s="40" t="s">
        <v>250</v>
      </c>
      <c r="B48" s="44"/>
      <c r="C48" s="44"/>
      <c r="D48" s="44"/>
      <c r="E48" s="70"/>
      <c r="F48" s="70"/>
      <c r="G48" s="71"/>
      <c r="H48" s="44"/>
      <c r="I48" s="72"/>
      <c r="J48" s="72"/>
      <c r="K48" s="72"/>
    </row>
    <row r="49" spans="1:11" ht="13" x14ac:dyDescent="0.3">
      <c r="A49" s="43" t="s">
        <v>251</v>
      </c>
      <c r="B49" s="44"/>
      <c r="C49" s="44"/>
      <c r="D49" s="44"/>
      <c r="E49" s="70"/>
      <c r="F49" s="70"/>
      <c r="G49" s="71"/>
      <c r="H49" s="44"/>
      <c r="I49" s="72"/>
      <c r="J49" s="72"/>
      <c r="K49" s="72"/>
    </row>
    <row r="50" spans="1:11" ht="12.75" customHeight="1" x14ac:dyDescent="0.3">
      <c r="A50" s="43" t="s">
        <v>107</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252</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3">
      <c r="A63" s="116" t="s">
        <v>186</v>
      </c>
      <c r="B63" s="11"/>
      <c r="C63" s="12"/>
      <c r="D63" s="12"/>
      <c r="E63" s="76"/>
      <c r="F63" s="76"/>
      <c r="G63" s="77"/>
      <c r="H63" s="12"/>
      <c r="I63" s="78"/>
      <c r="J63" s="78"/>
      <c r="K63" s="78"/>
    </row>
    <row r="64" spans="1:11" ht="13" x14ac:dyDescent="0.3">
      <c r="A64" s="116" t="s">
        <v>187</v>
      </c>
      <c r="B64" s="11"/>
      <c r="C64" s="12"/>
      <c r="D64" s="12"/>
      <c r="E64" s="121"/>
      <c r="F64" s="77"/>
      <c r="G64" s="29"/>
      <c r="H64" s="122"/>
      <c r="I64" s="29"/>
      <c r="J64" s="78"/>
      <c r="K64" s="78"/>
    </row>
    <row r="65" spans="1:11" ht="13" x14ac:dyDescent="0.3">
      <c r="A65" s="116" t="s">
        <v>183</v>
      </c>
      <c r="B65" s="11"/>
      <c r="C65" s="12"/>
      <c r="D65" s="12"/>
      <c r="E65" s="121"/>
      <c r="F65" s="77"/>
      <c r="G65" s="29"/>
      <c r="H65" s="122"/>
      <c r="I65" s="29"/>
      <c r="J65" s="78"/>
      <c r="K65" s="78"/>
    </row>
    <row r="66" spans="1:11" ht="13" x14ac:dyDescent="0.3">
      <c r="A66" s="116" t="s">
        <v>100</v>
      </c>
      <c r="B66" s="11"/>
      <c r="C66" s="12"/>
      <c r="D66" s="12"/>
      <c r="E66" s="121"/>
      <c r="F66" s="77"/>
      <c r="G66" s="29"/>
      <c r="H66" s="122"/>
      <c r="I66" s="29"/>
      <c r="J66" s="78"/>
      <c r="K66" s="78"/>
    </row>
    <row r="67" spans="1:11" ht="13" x14ac:dyDescent="0.25">
      <c r="A67" s="117" t="s">
        <v>188</v>
      </c>
      <c r="B67" s="14"/>
      <c r="C67" s="14"/>
      <c r="D67" s="14"/>
      <c r="E67" s="79"/>
      <c r="F67" s="79"/>
      <c r="G67" s="80"/>
      <c r="H67" s="14"/>
      <c r="I67" s="81"/>
      <c r="J67" s="81"/>
      <c r="K67" s="81"/>
    </row>
    <row r="68" spans="1:11" ht="13.5" x14ac:dyDescent="0.35">
      <c r="A68" s="132" t="s">
        <v>80</v>
      </c>
      <c r="B68" s="14"/>
      <c r="C68" s="14"/>
      <c r="D68" s="14"/>
      <c r="E68" s="79"/>
      <c r="F68" s="79"/>
      <c r="G68" s="80"/>
      <c r="H68" s="14"/>
      <c r="I68" s="81"/>
      <c r="J68" s="81"/>
      <c r="K68" s="81"/>
    </row>
    <row r="69" spans="1:11" ht="13.5" x14ac:dyDescent="0.35">
      <c r="A69" s="132" t="s">
        <v>189</v>
      </c>
      <c r="B69" s="14"/>
      <c r="C69" s="14"/>
      <c r="D69" s="14"/>
      <c r="E69" s="79"/>
      <c r="F69" s="79"/>
      <c r="G69" s="80"/>
      <c r="H69" s="14"/>
      <c r="I69" s="81"/>
      <c r="J69" s="81"/>
      <c r="K69" s="81"/>
    </row>
    <row r="70" spans="1:11" ht="13.5" x14ac:dyDescent="0.35">
      <c r="A70" s="132" t="s">
        <v>190</v>
      </c>
      <c r="B70" s="14"/>
      <c r="C70" s="14"/>
      <c r="D70" s="14"/>
      <c r="E70" s="79"/>
      <c r="F70" s="79"/>
      <c r="G70" s="80"/>
      <c r="H70" s="14"/>
      <c r="I70" s="81"/>
      <c r="J70" s="81"/>
      <c r="K70" s="81"/>
    </row>
    <row r="71" spans="1:11" ht="13.5" x14ac:dyDescent="0.35">
      <c r="A71" s="132" t="s">
        <v>191</v>
      </c>
      <c r="B71" s="14"/>
      <c r="C71" s="14"/>
      <c r="D71" s="14"/>
      <c r="E71" s="79"/>
      <c r="F71" s="79"/>
      <c r="G71" s="80"/>
      <c r="H71" s="14"/>
      <c r="I71" s="81"/>
      <c r="J71" s="81"/>
      <c r="K71" s="81"/>
    </row>
    <row r="72" spans="1:11" ht="13.5" x14ac:dyDescent="0.35">
      <c r="A72" s="132" t="s">
        <v>192</v>
      </c>
      <c r="B72" s="14"/>
      <c r="C72" s="14"/>
      <c r="D72" s="14"/>
      <c r="E72" s="113"/>
      <c r="F72" s="113"/>
      <c r="G72" s="80"/>
      <c r="H72" s="14"/>
      <c r="I72" s="114"/>
      <c r="J72" s="114"/>
      <c r="K72" s="114"/>
    </row>
    <row r="73" spans="1:11" ht="13.5" x14ac:dyDescent="0.35">
      <c r="A73" s="132" t="s">
        <v>83</v>
      </c>
      <c r="B73" s="17"/>
      <c r="C73" s="17"/>
      <c r="E73" s="133"/>
      <c r="F73" s="133"/>
      <c r="H73" s="17"/>
      <c r="I73" s="134"/>
      <c r="J73" s="134"/>
      <c r="K73" s="134"/>
    </row>
    <row r="74" spans="1:11" x14ac:dyDescent="0.25">
      <c r="A74" s="17" t="s">
        <v>253</v>
      </c>
      <c r="B74" s="17"/>
      <c r="C74" s="17"/>
      <c r="E74" s="133"/>
      <c r="F74" s="133"/>
      <c r="H74" s="17"/>
      <c r="I74" s="134"/>
      <c r="J74" s="134"/>
      <c r="K74" s="134"/>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sheetData>
  <sheetProtection algorithmName="SHA-512" hashValue="QhCR4198//Xmwm4CtZ2Em8SVmurOEkIpLg3h05JO1o1ng+1HBX3Ys9+DjccaTxI9mKX0vnx32DJ9gJ/ez3/0rw==" saltValue="xSYswBoELkXy7H7tdQ+O5Q==" spinCount="100000" sheet="1" objects="1" scenarios="1"/>
  <hyperlinks>
    <hyperlink ref="A18" r:id="rId1" xr:uid="{7C1D2E25-FA7C-4E95-A317-84DB34CB5C1D}"/>
    <hyperlink ref="A20" r:id="rId2" xr:uid="{2AB550AF-5CBE-4D59-AC48-585A995BDF16}"/>
    <hyperlink ref="A19" r:id="rId3" xr:uid="{00C1CE55-1094-4B2F-B8FA-A9F21D4BA56A}"/>
    <hyperlink ref="A9" r:id="rId4" xr:uid="{A10A58C3-C27D-43EB-BB0C-178D0D2B1829}"/>
    <hyperlink ref="A10" r:id="rId5" xr:uid="{5492C3A4-687A-4D2B-AF4B-ECBAE62E96E0}"/>
    <hyperlink ref="A12" r:id="rId6" xr:uid="{8A17AB60-7B76-45FD-B480-82E77BBFE8E8}"/>
    <hyperlink ref="A11" r:id="rId7" xr:uid="{0D3A1F36-5E0E-465D-974C-1DE529D9303E}"/>
    <hyperlink ref="A13" r:id="rId8" xr:uid="{13BC1F38-0D9C-45C2-8837-A7C80784FD38}"/>
    <hyperlink ref="A14" r:id="rId9" xr:uid="{7BCB2991-8481-42EA-AA43-EF2A798EDF28}"/>
    <hyperlink ref="A15" r:id="rId10" xr:uid="{544F47C2-70DE-4CE2-9468-DB7FB8FF5877}"/>
    <hyperlink ref="A21" r:id="rId11" xr:uid="{931882C3-19B7-4967-AE5B-0E841DA2BF82}"/>
    <hyperlink ref="A17" r:id="rId12" xr:uid="{A40C20C2-76D3-42EA-A291-29B14CA42F1E}"/>
    <hyperlink ref="A8" r:id="rId13" xr:uid="{E9B480C6-7BCD-44C9-BCD4-6A361008D4D3}"/>
    <hyperlink ref="A16" r:id="rId14" xr:uid="{B0F4FB7C-1BBA-47FA-B9E8-4D35BD071A1F}"/>
    <hyperlink ref="A23" r:id="rId15" xr:uid="{242599D5-99DA-48DC-A3C9-89A3E467E655}"/>
    <hyperlink ref="A24" r:id="rId16" xr:uid="{77BC2630-D6BD-4E59-84A7-53EE63E588EC}"/>
    <hyperlink ref="A26" r:id="rId17" xr:uid="{0A01DE0C-9BBD-42C5-B5C3-797A0EA500B0}"/>
    <hyperlink ref="A28" r:id="rId18" xr:uid="{3F828FEF-8150-44BE-B2D8-26B501F08EE8}"/>
    <hyperlink ref="A30" r:id="rId19" xr:uid="{01335D87-764C-478F-BEDD-1D6545F75183}"/>
    <hyperlink ref="A32" r:id="rId20" xr:uid="{AD714B52-B90B-4C8A-977D-0C645FE41766}"/>
    <hyperlink ref="A31" r:id="rId21" xr:uid="{7F27CF57-C297-4EFF-94ED-3C0CDB38D2B8}"/>
    <hyperlink ref="A34" r:id="rId22" xr:uid="{2D851A01-BB19-4CA3-8EA5-2DFCA659DFDB}"/>
    <hyperlink ref="A36" r:id="rId23" xr:uid="{5E27BE26-D00C-4E2B-8ACC-C930B85BF299}"/>
    <hyperlink ref="A39" r:id="rId24" xr:uid="{D322C5BF-FC44-471F-9812-B5C87C7F09D0}"/>
    <hyperlink ref="A38" r:id="rId25" xr:uid="{350EBAAE-1899-4D47-B1E6-7C1908BE6DD0}"/>
    <hyperlink ref="A41" r:id="rId26" xr:uid="{B315C4EE-E3EA-4B73-A890-1C211FEB29EF}"/>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9AEB620B-906C-46DB-9848-5F70BEAA59D2}"/>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C4AAC04D-5F4B-449C-BCAB-A5A0FC1E5DF8}"/>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5D79A231-6E7A-4B19-8711-93B7070800EE}"/>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7D77961F-48BC-4F5C-8B62-119FF1DA2256}"/>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B9E32089-A5FE-4136-A028-DF1F1B24061D}"/>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03028E02-5CEA-4815-8C68-74AB7E197D22}"/>
  </hyperlinks>
  <pageMargins left="0.7" right="0.7" top="0.75" bottom="0.75" header="0.3" footer="0.3"/>
  <drawing r:id="rId3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65F41-0FD9-47AC-92C8-2DD8542024E5}">
  <dimension ref="A1:K116"/>
  <sheetViews>
    <sheetView topLeftCell="A40" workbookViewId="0">
      <selection activeCell="A24" sqref="A24"/>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234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235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23" t="s">
        <v>148</v>
      </c>
      <c r="B8" s="106" t="s">
        <v>24</v>
      </c>
      <c r="C8" s="1">
        <v>5.5500000000000001E-2</v>
      </c>
      <c r="D8" s="2">
        <v>4.4881744588363151E-2</v>
      </c>
      <c r="E8" s="1">
        <v>2.0421106819550503E-3</v>
      </c>
      <c r="F8" s="49">
        <v>0.8086800826732099</v>
      </c>
      <c r="G8" s="48">
        <f>F8-_xlfn.XLOOKUP(B8,[7]Prior!B:B,[7]Prior!F:F)</f>
        <v>-2.1046758823544898E-2</v>
      </c>
      <c r="H8" s="2">
        <v>-1.2126427328177774E-2</v>
      </c>
      <c r="I8" s="3">
        <v>0.28658012926222864</v>
      </c>
      <c r="J8" s="4">
        <v>3.0381485337220668E-2</v>
      </c>
      <c r="K8" s="3">
        <v>3.4543949529674295E-2</v>
      </c>
    </row>
    <row r="9" spans="1:11" ht="13" x14ac:dyDescent="0.3">
      <c r="A9" s="123" t="s">
        <v>139</v>
      </c>
      <c r="B9" s="106" t="s">
        <v>26</v>
      </c>
      <c r="C9" s="1">
        <v>5.9499999999999997E-2</v>
      </c>
      <c r="D9" s="2">
        <v>5.1222580576414038E-2</v>
      </c>
      <c r="E9" s="1">
        <v>1.8138970631056794E-2</v>
      </c>
      <c r="F9" s="49">
        <v>0.86088370716662255</v>
      </c>
      <c r="G9" s="48">
        <f>F9-_xlfn.XLOOKUP(B9,[7]Prior!B:B,[7]Prior!F:F)</f>
        <v>8.2975008428535224E-3</v>
      </c>
      <c r="H9" s="2">
        <v>-9.2286202480746145E-3</v>
      </c>
      <c r="I9" s="3">
        <v>0.19641852863131673</v>
      </c>
      <c r="J9" s="4">
        <v>0.22019259211377698</v>
      </c>
      <c r="K9" s="3">
        <v>3.2560122893686858E-2</v>
      </c>
    </row>
    <row r="10" spans="1:11" ht="13" x14ac:dyDescent="0.3">
      <c r="A10" s="123" t="s">
        <v>140</v>
      </c>
      <c r="B10" s="106" t="s">
        <v>28</v>
      </c>
      <c r="C10" s="1">
        <v>5.0999999999999997E-2</v>
      </c>
      <c r="D10" s="2">
        <v>4.1909591983401336E-2</v>
      </c>
      <c r="E10" s="1">
        <v>1.5960917870782843E-2</v>
      </c>
      <c r="F10" s="49">
        <v>0.82175670555688896</v>
      </c>
      <c r="G10" s="48">
        <f>F10-_xlfn.XLOOKUP(B10,[7]Prior!B:B,[7]Prior!F:F)</f>
        <v>1.788474353918823E-2</v>
      </c>
      <c r="H10" s="2">
        <v>-7.5453277268156E-3</v>
      </c>
      <c r="I10" s="3">
        <v>0.20080500470677393</v>
      </c>
      <c r="J10" s="4">
        <v>0.21263863802883523</v>
      </c>
      <c r="K10" s="3">
        <v>3.2825882483630178E-2</v>
      </c>
    </row>
    <row r="11" spans="1:11" ht="13" x14ac:dyDescent="0.3">
      <c r="A11" s="123" t="s">
        <v>142</v>
      </c>
      <c r="B11" s="106" t="s">
        <v>30</v>
      </c>
      <c r="C11" s="1">
        <v>3.5999999999999997E-2</v>
      </c>
      <c r="D11" s="2">
        <v>2.8855041651935687E-2</v>
      </c>
      <c r="E11" s="1">
        <v>1.0859182632928696E-2</v>
      </c>
      <c r="F11" s="49">
        <v>0.80152893477599141</v>
      </c>
      <c r="G11" s="48">
        <f>F11-_xlfn.XLOOKUP(B11,[7]Prior!B:B,[7]Prior!F:F)</f>
        <v>2.7549282904094974E-2</v>
      </c>
      <c r="H11" s="2">
        <v>-6.2329772797714324E-3</v>
      </c>
      <c r="I11" s="3">
        <v>0.22465083809782918</v>
      </c>
      <c r="J11" s="4">
        <v>0.1920562818274722</v>
      </c>
      <c r="K11" s="3">
        <v>3.3539411630516436E-2</v>
      </c>
    </row>
    <row r="12" spans="1:11" ht="13" x14ac:dyDescent="0.3">
      <c r="A12" s="123" t="s">
        <v>141</v>
      </c>
      <c r="B12" s="106" t="s">
        <v>32</v>
      </c>
      <c r="C12" s="1">
        <v>5.3999999999999999E-2</v>
      </c>
      <c r="D12" s="2">
        <v>4.5517885839118227E-2</v>
      </c>
      <c r="E12" s="1">
        <v>1.589482410401679E-2</v>
      </c>
      <c r="F12" s="49">
        <v>0.84292381183552278</v>
      </c>
      <c r="G12" s="48">
        <f>F12-_xlfn.XLOOKUP(B12,[7]Prior!B:B,[7]Prior!F:F)</f>
        <v>4.1968767910252502E-2</v>
      </c>
      <c r="H12" s="2">
        <v>-5.2964750735272565E-3</v>
      </c>
      <c r="I12" s="3">
        <v>0.19678120907478658</v>
      </c>
      <c r="J12" s="4">
        <v>0.21555471526625025</v>
      </c>
      <c r="K12" s="3">
        <v>3.2235372428121203E-2</v>
      </c>
    </row>
    <row r="13" spans="1:11" ht="13" x14ac:dyDescent="0.3">
      <c r="A13" s="123" t="s">
        <v>143</v>
      </c>
      <c r="B13" s="106" t="s">
        <v>34</v>
      </c>
      <c r="C13" s="1">
        <v>5.45E-2</v>
      </c>
      <c r="D13" s="2">
        <v>4.6080692151295476E-2</v>
      </c>
      <c r="E13" s="1">
        <v>4.4685495158111738E-3</v>
      </c>
      <c r="F13" s="49">
        <v>0.84551728717973351</v>
      </c>
      <c r="G13" s="48">
        <f>F13-_xlfn.XLOOKUP(B13,[7]Prior!B:B,[7]Prior!F:F)</f>
        <v>1.1397796436966257E-2</v>
      </c>
      <c r="H13" s="2">
        <v>-7.7764381009694777E-3</v>
      </c>
      <c r="I13" s="3">
        <v>0.29551773045752239</v>
      </c>
      <c r="J13" s="4">
        <v>0.11839079848794591</v>
      </c>
      <c r="K13" s="3">
        <v>3.3340767019709908E-2</v>
      </c>
    </row>
    <row r="14" spans="1:11" ht="13" x14ac:dyDescent="0.3">
      <c r="A14" s="123" t="s">
        <v>144</v>
      </c>
      <c r="B14" s="106" t="s">
        <v>36</v>
      </c>
      <c r="C14" s="1">
        <v>5.5500000000000001E-2</v>
      </c>
      <c r="D14" s="2">
        <v>4.7612928621043868E-2</v>
      </c>
      <c r="E14" s="1">
        <v>1.143235362272969E-2</v>
      </c>
      <c r="F14" s="49">
        <v>0.85789060578457421</v>
      </c>
      <c r="G14" s="48">
        <f>F14-_xlfn.XLOOKUP(B14,[7]Prior!B:B,[7]Prior!F:F)</f>
        <v>1.7213148482102536E-3</v>
      </c>
      <c r="H14" s="2">
        <v>-8.3657836737286492E-3</v>
      </c>
      <c r="I14" s="3">
        <v>0.27735742680608261</v>
      </c>
      <c r="J14" s="4">
        <v>0.13592168062607735</v>
      </c>
      <c r="K14" s="3">
        <v>3.2924542242742272E-2</v>
      </c>
    </row>
    <row r="15" spans="1:11" ht="13" x14ac:dyDescent="0.3">
      <c r="A15" s="123" t="s">
        <v>145</v>
      </c>
      <c r="B15" s="106" t="s">
        <v>38</v>
      </c>
      <c r="C15" s="1">
        <v>5.8000000000000003E-2</v>
      </c>
      <c r="D15" s="2">
        <v>4.9495644052777545E-2</v>
      </c>
      <c r="E15" s="1">
        <v>5.2185007697991472E-3</v>
      </c>
      <c r="F15" s="49">
        <v>0.85337317332375073</v>
      </c>
      <c r="G15" s="48">
        <f>F15-_xlfn.XLOOKUP(B15,[7]Prior!B:B,[7]Prior!F:F)</f>
        <v>1.2537028791409499E-3</v>
      </c>
      <c r="H15" s="2">
        <v>-9.8008386867112756E-3</v>
      </c>
      <c r="I15" s="3">
        <v>0.31096738891521175</v>
      </c>
      <c r="J15" s="4">
        <v>0.10176586721408477</v>
      </c>
      <c r="K15" s="3">
        <v>3.3674187860684726E-2</v>
      </c>
    </row>
    <row r="16" spans="1:11" ht="13" x14ac:dyDescent="0.3">
      <c r="A16" s="123" t="s">
        <v>150</v>
      </c>
      <c r="B16" s="106" t="s">
        <v>40</v>
      </c>
      <c r="C16" s="1">
        <v>5.0999999999999997E-2</v>
      </c>
      <c r="D16" s="2">
        <v>4.432100753555273E-2</v>
      </c>
      <c r="E16" s="1">
        <v>1.4530477085287933E-2</v>
      </c>
      <c r="F16" s="49">
        <v>0.86903936344221044</v>
      </c>
      <c r="G16" s="48">
        <f>F16-_xlfn.XLOOKUP(B16,[7]Prior!B:B,[7]Prior!F:F)</f>
        <v>6.6474077942813015E-4</v>
      </c>
      <c r="H16" s="2">
        <v>-7.7727868365596508E-3</v>
      </c>
      <c r="I16" s="3">
        <v>0.19835797307006703</v>
      </c>
      <c r="J16" s="4">
        <v>0.21821122522255795</v>
      </c>
      <c r="K16" s="3">
        <v>3.2530431854882212E-2</v>
      </c>
    </row>
    <row r="17" spans="1:11" ht="13" x14ac:dyDescent="0.3">
      <c r="A17" s="123" t="s">
        <v>41</v>
      </c>
      <c r="B17" s="106" t="s">
        <v>42</v>
      </c>
      <c r="C17" s="1">
        <v>4.9500000000000002E-2</v>
      </c>
      <c r="D17" s="2">
        <v>4.2462022636292993E-2</v>
      </c>
      <c r="E17" s="1">
        <v>1.8520634960067345E-3</v>
      </c>
      <c r="F17" s="49">
        <v>0.85781863911703016</v>
      </c>
      <c r="G17" s="48">
        <f>F17-_xlfn.XLOOKUP(B17,[7]Prior!B:B,[7]Prior!F:F)</f>
        <v>5.1295981985008954E-3</v>
      </c>
      <c r="H17" s="2">
        <v>-6.6137206840894951E-3</v>
      </c>
      <c r="I17" s="3">
        <v>0.35966401144000359</v>
      </c>
      <c r="J17" s="4">
        <v>3.3079683791256961E-2</v>
      </c>
      <c r="K17" s="3">
        <v>3.4480156668210957E-2</v>
      </c>
    </row>
    <row r="18" spans="1:11" ht="13" x14ac:dyDescent="0.3">
      <c r="A18" s="123" t="s">
        <v>43</v>
      </c>
      <c r="B18" s="106" t="s">
        <v>44</v>
      </c>
      <c r="C18" s="1">
        <v>5.5500000000000001E-2</v>
      </c>
      <c r="D18" s="2">
        <v>4.6326304874626627E-2</v>
      </c>
      <c r="E18" s="1">
        <v>1.6626241080323928E-2</v>
      </c>
      <c r="F18" s="49">
        <v>0.83470819593921852</v>
      </c>
      <c r="G18" s="48">
        <f>F18-_xlfn.XLOOKUP(B18,[7]Prior!B:B,[7]Prior!F:F)</f>
        <v>-4.6498720712168096E-3</v>
      </c>
      <c r="H18" s="2">
        <v>-8.3451282677451596E-3</v>
      </c>
      <c r="I18" s="3">
        <v>0.19264899999491697</v>
      </c>
      <c r="J18" s="4">
        <v>0.22109374226925876</v>
      </c>
      <c r="K18" s="3">
        <v>3.2518401458438838E-2</v>
      </c>
    </row>
    <row r="19" spans="1:11" ht="13" x14ac:dyDescent="0.3">
      <c r="A19" s="123" t="s">
        <v>45</v>
      </c>
      <c r="B19" s="106" t="s">
        <v>46</v>
      </c>
      <c r="C19" s="1">
        <v>5.3999999999999999E-2</v>
      </c>
      <c r="D19" s="2">
        <v>4.4227182626651887E-2</v>
      </c>
      <c r="E19" s="1">
        <v>1.6678430842478293E-2</v>
      </c>
      <c r="F19" s="49">
        <v>0.8190219004935535</v>
      </c>
      <c r="G19" s="48">
        <f>F19-_xlfn.XLOOKUP(B19,[7]Prior!B:B,[7]Prior!F:F)</f>
        <v>1.2850087089630535E-2</v>
      </c>
      <c r="H19" s="2">
        <v>-7.7355938568394083E-3</v>
      </c>
      <c r="I19" s="3">
        <v>0.1980664166169655</v>
      </c>
      <c r="J19" s="4">
        <v>0.2132892874493553</v>
      </c>
      <c r="K19" s="3">
        <v>3.2407489098060543E-2</v>
      </c>
    </row>
    <row r="20" spans="1:11" ht="13" x14ac:dyDescent="0.3">
      <c r="A20" s="123" t="s">
        <v>47</v>
      </c>
      <c r="B20" s="106" t="s">
        <v>48</v>
      </c>
      <c r="C20" s="1">
        <v>0.05</v>
      </c>
      <c r="D20" s="2">
        <v>4.0994913651028135E-2</v>
      </c>
      <c r="E20" s="1">
        <v>1.6215622902314063E-2</v>
      </c>
      <c r="F20" s="49">
        <v>0.81989827302056262</v>
      </c>
      <c r="G20" s="48">
        <f>F20-_xlfn.XLOOKUP(B20,[7]Prior!B:B,[7]Prior!F:F)</f>
        <v>-6.303296478713305E-3</v>
      </c>
      <c r="H20" s="2">
        <v>-9.0348300860668713E-3</v>
      </c>
      <c r="I20" s="3">
        <v>0.19661426549794234</v>
      </c>
      <c r="J20" s="4">
        <v>0.21670309814750616</v>
      </c>
      <c r="K20" s="3">
        <v>3.2248624198181836E-2</v>
      </c>
    </row>
    <row r="21" spans="1:11" ht="13" x14ac:dyDescent="0.3">
      <c r="A21" s="124" t="s">
        <v>147</v>
      </c>
      <c r="B21" s="106" t="s">
        <v>50</v>
      </c>
      <c r="C21" s="1">
        <v>5.7000000000000002E-2</v>
      </c>
      <c r="D21" s="2">
        <v>5.0870629620110887E-2</v>
      </c>
      <c r="E21" s="1">
        <v>1.5868553428976674E-2</v>
      </c>
      <c r="F21" s="49">
        <v>0.89246718631773481</v>
      </c>
      <c r="G21" s="48">
        <f>F21-_xlfn.XLOOKUP(B21,[7]Prior!B:B,[7]Prior!F:F)</f>
        <v>1.2205350274144489E-2</v>
      </c>
      <c r="H21" s="2">
        <v>-7.6813795494793226E-3</v>
      </c>
      <c r="I21" s="3">
        <v>0.19758461622206347</v>
      </c>
      <c r="J21" s="4">
        <v>0.21477230749168558</v>
      </c>
      <c r="K21" s="3">
        <v>3.3136892989539729E-2</v>
      </c>
    </row>
    <row r="22" spans="1:11" ht="13" x14ac:dyDescent="0.3">
      <c r="A22" s="7" t="s">
        <v>51</v>
      </c>
      <c r="B22" s="107"/>
      <c r="C22" s="108"/>
      <c r="D22" s="108"/>
      <c r="E22" s="108"/>
      <c r="F22" s="108"/>
      <c r="G22" s="108"/>
      <c r="H22" s="108"/>
      <c r="I22" s="108"/>
      <c r="J22" s="108"/>
      <c r="K22" s="108"/>
    </row>
    <row r="23" spans="1:11" ht="13" x14ac:dyDescent="0.3">
      <c r="A23" s="119" t="s">
        <v>138</v>
      </c>
      <c r="B23" s="106" t="s">
        <v>53</v>
      </c>
      <c r="C23" s="1">
        <v>5.3499999999999999E-2</v>
      </c>
      <c r="D23" s="2">
        <v>4.6458121154664168E-2</v>
      </c>
      <c r="E23" s="1">
        <v>1.482777495416936E-2</v>
      </c>
      <c r="F23" s="49">
        <v>0.86837609634886292</v>
      </c>
      <c r="G23" s="48">
        <f>F23-_xlfn.XLOOKUP(B23,[7]Prior!B:B,[7]Prior!F:F)</f>
        <v>2.7712931058324619E-3</v>
      </c>
      <c r="H23" s="2">
        <v>-7.7628804103001678E-3</v>
      </c>
      <c r="I23" s="3">
        <v>0.29359642509208933</v>
      </c>
      <c r="J23" s="4">
        <v>0.11385226935783589</v>
      </c>
      <c r="K23" s="3">
        <v>3.3322389957788766E-2</v>
      </c>
    </row>
    <row r="24" spans="1:11" ht="13" x14ac:dyDescent="0.3">
      <c r="A24" s="123" t="s">
        <v>146</v>
      </c>
      <c r="B24" s="106" t="s">
        <v>55</v>
      </c>
      <c r="C24" s="1">
        <v>5.8999999999999997E-2</v>
      </c>
      <c r="D24" s="2">
        <v>4.1119090054153797E-2</v>
      </c>
      <c r="E24" s="1">
        <v>1.5952728947201473E-2</v>
      </c>
      <c r="F24" s="49">
        <v>0.69693372973142032</v>
      </c>
      <c r="G24" s="48">
        <f>F24-_xlfn.XLOOKUP(B24,[7]Prior!B:B,[7]Prior!F:F)</f>
        <v>-6.2881045445266626E-3</v>
      </c>
      <c r="H24" s="2">
        <v>-1.5847223984180578E-2</v>
      </c>
      <c r="I24" s="3">
        <v>0.2870797877803557</v>
      </c>
      <c r="J24" s="4">
        <v>0.13457387478761818</v>
      </c>
      <c r="K24" s="3">
        <v>3.3067652918482716E-2</v>
      </c>
    </row>
    <row r="25" spans="1:11" ht="13" x14ac:dyDescent="0.3">
      <c r="A25" s="7" t="s">
        <v>56</v>
      </c>
      <c r="B25" s="107"/>
      <c r="C25" s="108"/>
      <c r="D25" s="108"/>
      <c r="E25" s="108"/>
      <c r="F25" s="108"/>
      <c r="G25" s="108"/>
      <c r="H25" s="108"/>
      <c r="I25" s="108"/>
      <c r="J25" s="108"/>
      <c r="K25" s="108"/>
    </row>
    <row r="26" spans="1:11" ht="13" x14ac:dyDescent="0.3">
      <c r="A26" s="119" t="s">
        <v>57</v>
      </c>
      <c r="B26" s="106" t="s">
        <v>58</v>
      </c>
      <c r="C26" s="1">
        <v>5.45E-2</v>
      </c>
      <c r="D26" s="2">
        <v>4.4948756102964123E-2</v>
      </c>
      <c r="E26" s="1">
        <v>8.4224295032597554E-3</v>
      </c>
      <c r="F26" s="49">
        <v>0.82474781840301148</v>
      </c>
      <c r="G26" s="48">
        <f>F26-_xlfn.XLOOKUP(B26,[7]Prior!B:B,[7]Prior!F:F)</f>
        <v>8.8205918757142676E-3</v>
      </c>
      <c r="H26" s="2">
        <v>-1.04002337323816E-2</v>
      </c>
      <c r="I26" s="3">
        <v>0.40437142435787532</v>
      </c>
      <c r="J26" s="4">
        <v>0</v>
      </c>
      <c r="K26" s="3">
        <v>3.4520545924967658E-2</v>
      </c>
    </row>
    <row r="27" spans="1:11" ht="13" x14ac:dyDescent="0.3">
      <c r="A27" s="7" t="s">
        <v>59</v>
      </c>
      <c r="B27" s="106"/>
      <c r="C27" s="108"/>
      <c r="D27" s="108"/>
      <c r="E27" s="108"/>
      <c r="F27" s="108"/>
      <c r="G27" s="108"/>
      <c r="H27" s="108"/>
      <c r="I27" s="108"/>
      <c r="J27" s="108"/>
      <c r="K27" s="108"/>
    </row>
    <row r="28" spans="1:11" ht="13" x14ac:dyDescent="0.3">
      <c r="A28" s="119" t="s">
        <v>60</v>
      </c>
      <c r="B28" s="106" t="s">
        <v>61</v>
      </c>
      <c r="C28" s="1">
        <v>5.3999999999999999E-2</v>
      </c>
      <c r="D28" s="2">
        <v>4.5347039681010719E-2</v>
      </c>
      <c r="E28" s="1">
        <v>6.4097631845674791E-3</v>
      </c>
      <c r="F28" s="49">
        <v>0.83975999409279112</v>
      </c>
      <c r="G28" s="48">
        <f>F28-_xlfn.XLOOKUP(B28,[7]Prior!B:B,[7]Prior!F:F)</f>
        <v>1.2651817784085084E-3</v>
      </c>
      <c r="H28" s="2">
        <v>-9.8135832146064809E-3</v>
      </c>
      <c r="I28" s="3">
        <v>0.38691098231372928</v>
      </c>
      <c r="J28" s="4">
        <v>2.123530086720157E-2</v>
      </c>
      <c r="K28" s="3">
        <v>3.454846610478457E-2</v>
      </c>
    </row>
    <row r="29" spans="1:11" ht="13" x14ac:dyDescent="0.3">
      <c r="A29" s="7" t="s">
        <v>62</v>
      </c>
      <c r="B29" s="107"/>
      <c r="C29" s="108"/>
      <c r="D29" s="108"/>
      <c r="E29" s="108"/>
      <c r="F29" s="108"/>
      <c r="G29" s="108"/>
      <c r="H29" s="108"/>
      <c r="I29" s="108"/>
      <c r="J29" s="108"/>
      <c r="K29" s="108"/>
    </row>
    <row r="30" spans="1:11" ht="13" x14ac:dyDescent="0.3">
      <c r="A30" s="123" t="s">
        <v>63</v>
      </c>
      <c r="B30" s="106" t="s">
        <v>64</v>
      </c>
      <c r="C30" s="1">
        <v>5.1499999999999997E-2</v>
      </c>
      <c r="D30" s="2">
        <v>4.0770915388387591E-2</v>
      </c>
      <c r="E30" s="1">
        <v>4.8304612549674815E-3</v>
      </c>
      <c r="F30" s="49">
        <v>0.79166825996869117</v>
      </c>
      <c r="G30" s="48">
        <f>F30-_xlfn.XLOOKUP(B30,[7]Prior!B:B,[7]Prior!F:F)</f>
        <v>6.3572353534788739E-3</v>
      </c>
      <c r="H30" s="2">
        <v>-9.9493721053870495E-3</v>
      </c>
      <c r="I30" s="3">
        <v>0.31711418463541946</v>
      </c>
      <c r="J30" s="4">
        <v>9.0889308240154038E-2</v>
      </c>
      <c r="K30" s="3">
        <v>3.3507599133306483E-2</v>
      </c>
    </row>
    <row r="31" spans="1:11" ht="13" x14ac:dyDescent="0.3">
      <c r="A31" s="123" t="s">
        <v>65</v>
      </c>
      <c r="B31" s="106" t="s">
        <v>66</v>
      </c>
      <c r="C31" s="1">
        <v>5.1200000000000002E-2</v>
      </c>
      <c r="D31" s="2">
        <v>3.9659151580601466E-2</v>
      </c>
      <c r="E31" s="1">
        <v>6.2716577602456259E-3</v>
      </c>
      <c r="F31" s="49">
        <v>0.77459280430862232</v>
      </c>
      <c r="G31" s="48">
        <f>F31-_xlfn.XLOOKUP(B31,[7]Prior!B:B,[7]Prior!F:F)</f>
        <v>8.3913774947477204E-3</v>
      </c>
      <c r="H31" s="2">
        <v>-1.0520588132534058E-2</v>
      </c>
      <c r="I31" s="3">
        <v>0.30322664642105518</v>
      </c>
      <c r="J31" s="4">
        <v>0.10418536814117003</v>
      </c>
      <c r="K31" s="3">
        <v>2.5692785444521811E-2</v>
      </c>
    </row>
    <row r="32" spans="1:11" ht="13" x14ac:dyDescent="0.3">
      <c r="A32" s="123" t="s">
        <v>67</v>
      </c>
      <c r="B32" s="106" t="s">
        <v>68</v>
      </c>
      <c r="C32" s="1">
        <v>5.0999999999999997E-2</v>
      </c>
      <c r="D32" s="2">
        <v>3.9286868858799152E-2</v>
      </c>
      <c r="E32" s="1">
        <v>4.2478788434230572E-3</v>
      </c>
      <c r="F32" s="49">
        <v>0.77033076193723837</v>
      </c>
      <c r="G32" s="48">
        <f>F32-_xlfn.XLOOKUP(B32,[7]Prior!B:B,[7]Prior!F:F)</f>
        <v>1.5412431543815774E-2</v>
      </c>
      <c r="H32" s="2">
        <v>-9.3894706866850548E-3</v>
      </c>
      <c r="I32" s="3">
        <v>0.30670326245750035</v>
      </c>
      <c r="J32" s="4">
        <v>0.10353793540586202</v>
      </c>
      <c r="K32" s="3">
        <v>3.336869446031996E-2</v>
      </c>
    </row>
    <row r="33" spans="1:11" ht="13" x14ac:dyDescent="0.3">
      <c r="A33" s="7" t="s">
        <v>69</v>
      </c>
      <c r="B33" s="107"/>
      <c r="C33" s="108"/>
      <c r="D33" s="108"/>
      <c r="E33" s="108"/>
      <c r="F33" s="108"/>
      <c r="G33" s="108"/>
      <c r="H33" s="108"/>
      <c r="I33" s="108"/>
      <c r="J33" s="108"/>
      <c r="K33" s="108"/>
    </row>
    <row r="34" spans="1:11" ht="13" x14ac:dyDescent="0.3">
      <c r="A34" s="119" t="s">
        <v>70</v>
      </c>
      <c r="B34" s="106" t="s">
        <v>71</v>
      </c>
      <c r="C34" s="1">
        <v>6.6000000000000003E-2</v>
      </c>
      <c r="D34" s="2">
        <v>3.9045964097472755E-2</v>
      </c>
      <c r="E34" s="1">
        <v>1.3241507931805738E-2</v>
      </c>
      <c r="F34" s="49">
        <v>0.59160551662837502</v>
      </c>
      <c r="G34" s="48">
        <f>F34-_xlfn.XLOOKUP(B34,[7]Prior!B:B,[7]Prior!F:F)</f>
        <v>-2.148313236129995E-2</v>
      </c>
      <c r="H34" s="2">
        <v>-2.6118244857770787E-2</v>
      </c>
      <c r="I34" s="3">
        <v>0.32647592429943961</v>
      </c>
      <c r="J34" s="4">
        <v>7.4549108452644869E-2</v>
      </c>
      <c r="K34" s="3">
        <v>3.3803899747210944E-2</v>
      </c>
    </row>
    <row r="35" spans="1:11" ht="13" x14ac:dyDescent="0.3">
      <c r="A35" s="7" t="s">
        <v>72</v>
      </c>
      <c r="B35" s="107"/>
      <c r="C35" s="108"/>
      <c r="D35" s="108"/>
      <c r="E35" s="108"/>
      <c r="F35" s="108"/>
      <c r="G35" s="108"/>
      <c r="H35" s="108"/>
      <c r="I35" s="108"/>
      <c r="J35" s="108"/>
      <c r="K35" s="108"/>
    </row>
    <row r="36" spans="1:11" ht="13" x14ac:dyDescent="0.3">
      <c r="A36" s="123" t="s">
        <v>73</v>
      </c>
      <c r="B36" s="106" t="s">
        <v>74</v>
      </c>
      <c r="C36" s="1">
        <v>5.1499999999999997E-2</v>
      </c>
      <c r="D36" s="2">
        <v>3.6982177837690346E-2</v>
      </c>
      <c r="E36" s="1">
        <v>2.1882108302110409E-3</v>
      </c>
      <c r="F36" s="49">
        <v>0.71810054053767669</v>
      </c>
      <c r="G36" s="48">
        <f>F36-_xlfn.XLOOKUP(B36,[7]Prior!B:B,[7]Prior!F:F)</f>
        <v>3.6463507181193622E-3</v>
      </c>
      <c r="H36" s="2">
        <v>-1.7381115334511553E-2</v>
      </c>
      <c r="I36" s="3">
        <v>0.39908115486097717</v>
      </c>
      <c r="J36" s="4">
        <v>0</v>
      </c>
      <c r="K36" s="3">
        <v>3.45204724137931E-2</v>
      </c>
    </row>
    <row r="37" spans="1:11" ht="13" x14ac:dyDescent="0.3">
      <c r="A37" s="7" t="s">
        <v>75</v>
      </c>
      <c r="B37" s="107"/>
      <c r="C37" s="108"/>
      <c r="D37" s="108"/>
      <c r="E37" s="108"/>
      <c r="F37" s="108"/>
      <c r="G37" s="108"/>
      <c r="H37" s="108"/>
      <c r="I37" s="108"/>
      <c r="J37" s="108"/>
      <c r="K37" s="108"/>
    </row>
    <row r="38" spans="1:11" ht="13" x14ac:dyDescent="0.3">
      <c r="A38" s="123" t="s">
        <v>149</v>
      </c>
      <c r="B38" s="106" t="s">
        <v>77</v>
      </c>
      <c r="C38" s="1">
        <v>4.6399999999999997E-2</v>
      </c>
      <c r="D38" s="2">
        <v>5.8495912523675662E-2</v>
      </c>
      <c r="E38" s="1" t="s">
        <v>78</v>
      </c>
      <c r="F38" s="49">
        <v>1.2606877699068031</v>
      </c>
      <c r="G38" s="48">
        <f>F38-_xlfn.XLOOKUP(B38,[7]Prior!B:B,[7]Prior!F:F)</f>
        <v>7.850857825069335E-3</v>
      </c>
      <c r="H38" s="2">
        <v>-3.723226377816951E-2</v>
      </c>
      <c r="I38" s="3">
        <v>0.31309935980334691</v>
      </c>
      <c r="J38" s="4">
        <v>3.4822902907224375E-2</v>
      </c>
      <c r="K38" s="3">
        <v>3.4444326261223721E-2</v>
      </c>
    </row>
    <row r="39" spans="1:11" ht="13" x14ac:dyDescent="0.3">
      <c r="A39" s="120" t="s">
        <v>137</v>
      </c>
      <c r="B39" s="106" t="s">
        <v>80</v>
      </c>
      <c r="C39" s="1">
        <v>9.375E-2</v>
      </c>
      <c r="D39" s="2">
        <v>8.6923877788085274E-2</v>
      </c>
      <c r="E39" s="1" t="s">
        <v>78</v>
      </c>
      <c r="F39" s="49">
        <v>0.92718802973957626</v>
      </c>
      <c r="G39" s="48">
        <f>F39-_xlfn.XLOOKUP(B39,[7]Prior!B:B,[7]Prior!F:F)</f>
        <v>-3.6348676779879296E-3</v>
      </c>
      <c r="H39" s="2">
        <v>-1.0426257876574628E-2</v>
      </c>
      <c r="I39" s="3">
        <v>0</v>
      </c>
      <c r="J39" s="4">
        <v>0.25143994922878815</v>
      </c>
      <c r="K39" s="3">
        <v>3.0431341306316192E-2</v>
      </c>
    </row>
    <row r="40" spans="1:11" ht="13" x14ac:dyDescent="0.3">
      <c r="A40" s="7" t="s">
        <v>81</v>
      </c>
      <c r="B40" s="107"/>
      <c r="C40" s="108"/>
      <c r="D40" s="108"/>
      <c r="E40" s="108"/>
      <c r="F40" s="108"/>
      <c r="G40" s="108"/>
      <c r="H40" s="108"/>
      <c r="I40" s="108"/>
      <c r="J40" s="108"/>
      <c r="K40" s="108"/>
    </row>
    <row r="41" spans="1:11" ht="13" x14ac:dyDescent="0.3">
      <c r="A41" s="120" t="s">
        <v>82</v>
      </c>
      <c r="B41" s="106" t="s">
        <v>83</v>
      </c>
      <c r="C41" s="1">
        <v>9.8599999999999993E-2</v>
      </c>
      <c r="D41" s="2">
        <v>8.1047263265579372E-2</v>
      </c>
      <c r="E41" s="1" t="s">
        <v>78</v>
      </c>
      <c r="F41" s="49">
        <v>0.82198035766307687</v>
      </c>
      <c r="G41" s="48">
        <f>F41-_xlfn.XLOOKUP(B41,[7]Prior!B:B,[7]Prior!F:F)</f>
        <v>-3.3193795279144789E-2</v>
      </c>
      <c r="H41" s="2">
        <v>-9.3775914182743919E-2</v>
      </c>
      <c r="I41" s="3">
        <v>0</v>
      </c>
      <c r="J41" s="4">
        <v>0.32880395156555137</v>
      </c>
      <c r="K41" s="3">
        <v>4.5699999999999998E-2</v>
      </c>
    </row>
    <row r="42" spans="1:11" ht="13" x14ac:dyDescent="0.3">
      <c r="A42" s="40" t="s">
        <v>157</v>
      </c>
      <c r="B42" s="109"/>
      <c r="C42" s="110"/>
      <c r="D42" s="110"/>
      <c r="E42" s="110"/>
      <c r="F42" s="111"/>
      <c r="G42" s="111"/>
      <c r="H42" s="110"/>
      <c r="I42" s="112"/>
      <c r="J42" s="112"/>
      <c r="K42" s="112"/>
    </row>
    <row r="43" spans="1:11" ht="15" x14ac:dyDescent="0.3">
      <c r="A43" s="40" t="s">
        <v>236</v>
      </c>
      <c r="B43" s="41"/>
      <c r="C43" s="41"/>
      <c r="D43" s="41"/>
      <c r="E43" s="66"/>
      <c r="F43" s="66"/>
      <c r="G43" s="67"/>
      <c r="H43" s="41"/>
      <c r="I43" s="68"/>
      <c r="J43" s="69"/>
      <c r="K43" s="68"/>
    </row>
    <row r="44" spans="1:11" ht="15" x14ac:dyDescent="0.3">
      <c r="A44" s="40" t="s">
        <v>237</v>
      </c>
      <c r="B44" s="41"/>
      <c r="C44" s="41"/>
      <c r="D44" s="41"/>
      <c r="E44" s="66"/>
      <c r="F44" s="66"/>
      <c r="G44" s="67"/>
      <c r="H44" s="41"/>
      <c r="I44" s="68"/>
      <c r="J44" s="69"/>
      <c r="K44" s="69"/>
    </row>
    <row r="45" spans="1:11" ht="15" x14ac:dyDescent="0.3">
      <c r="A45" s="40" t="s">
        <v>238</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239</v>
      </c>
      <c r="B47" s="41"/>
      <c r="C47" s="41"/>
      <c r="D47" s="41"/>
      <c r="E47" s="66"/>
      <c r="F47" s="66"/>
      <c r="G47" s="67"/>
      <c r="H47" s="41"/>
      <c r="I47" s="69"/>
      <c r="J47" s="69"/>
      <c r="K47" s="69"/>
    </row>
    <row r="48" spans="1:11" ht="13" x14ac:dyDescent="0.3">
      <c r="A48" s="40" t="s">
        <v>240</v>
      </c>
      <c r="B48" s="44"/>
      <c r="C48" s="44"/>
      <c r="D48" s="44"/>
      <c r="E48" s="70"/>
      <c r="F48" s="70"/>
      <c r="G48" s="71"/>
      <c r="H48" s="44"/>
      <c r="I48" s="72"/>
      <c r="J48" s="72"/>
      <c r="K48" s="72"/>
    </row>
    <row r="49" spans="1:11" ht="13" x14ac:dyDescent="0.3">
      <c r="A49" s="43" t="s">
        <v>241</v>
      </c>
      <c r="B49" s="44"/>
      <c r="C49" s="44"/>
      <c r="D49" s="44"/>
      <c r="E49" s="70"/>
      <c r="F49" s="70"/>
      <c r="G49" s="71"/>
      <c r="H49" s="44"/>
      <c r="I49" s="72"/>
      <c r="J49" s="72"/>
      <c r="K49" s="72"/>
    </row>
    <row r="50" spans="1:11" ht="12.75" customHeight="1" x14ac:dyDescent="0.3">
      <c r="A50" s="43" t="s">
        <v>242</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243</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3">
      <c r="A63" s="116" t="s">
        <v>186</v>
      </c>
      <c r="B63" s="11"/>
      <c r="C63" s="12"/>
      <c r="D63" s="12"/>
      <c r="E63" s="76"/>
      <c r="F63" s="76"/>
      <c r="G63" s="77"/>
      <c r="H63" s="12"/>
      <c r="I63" s="78"/>
      <c r="J63" s="78"/>
      <c r="K63" s="78"/>
    </row>
    <row r="64" spans="1:11" ht="13" x14ac:dyDescent="0.3">
      <c r="A64" s="116" t="s">
        <v>187</v>
      </c>
      <c r="B64" s="11"/>
      <c r="C64" s="12"/>
      <c r="D64" s="12"/>
      <c r="E64" s="121"/>
      <c r="F64" s="77"/>
      <c r="G64" s="29"/>
      <c r="H64" s="122"/>
      <c r="I64" s="29"/>
      <c r="J64" s="78"/>
      <c r="K64" s="78"/>
    </row>
    <row r="65" spans="1:11" ht="13" x14ac:dyDescent="0.3">
      <c r="A65" s="116" t="s">
        <v>183</v>
      </c>
      <c r="B65" s="11"/>
      <c r="C65" s="12"/>
      <c r="D65" s="12"/>
      <c r="E65" s="121"/>
      <c r="F65" s="77"/>
      <c r="G65" s="29"/>
      <c r="H65" s="122"/>
      <c r="I65" s="29"/>
      <c r="J65" s="78"/>
      <c r="K65" s="78"/>
    </row>
    <row r="66" spans="1:11" ht="13" x14ac:dyDescent="0.3">
      <c r="A66" s="116" t="s">
        <v>100</v>
      </c>
      <c r="B66" s="11"/>
      <c r="C66" s="12"/>
      <c r="D66" s="12"/>
      <c r="E66" s="121"/>
      <c r="F66" s="77"/>
      <c r="G66" s="29"/>
      <c r="H66" s="122"/>
      <c r="I66" s="29"/>
      <c r="J66" s="78"/>
      <c r="K66" s="78"/>
    </row>
    <row r="67" spans="1:11" ht="13" x14ac:dyDescent="0.25">
      <c r="A67" s="117" t="s">
        <v>188</v>
      </c>
      <c r="B67" s="14"/>
      <c r="C67" s="14"/>
      <c r="D67" s="14"/>
      <c r="E67" s="79"/>
      <c r="F67" s="79"/>
      <c r="G67" s="80"/>
      <c r="H67" s="14"/>
      <c r="I67" s="81"/>
      <c r="J67" s="81"/>
      <c r="K67" s="81"/>
    </row>
    <row r="68" spans="1:11" ht="13.5" x14ac:dyDescent="0.35">
      <c r="A68" s="132" t="s">
        <v>80</v>
      </c>
      <c r="B68" s="14"/>
      <c r="C68" s="14"/>
      <c r="D68" s="14"/>
      <c r="E68" s="79"/>
      <c r="F68" s="79"/>
      <c r="G68" s="80"/>
      <c r="H68" s="14"/>
      <c r="I68" s="81"/>
      <c r="J68" s="81"/>
      <c r="K68" s="81"/>
    </row>
    <row r="69" spans="1:11" ht="13.5" x14ac:dyDescent="0.35">
      <c r="A69" s="132" t="s">
        <v>189</v>
      </c>
      <c r="B69" s="14"/>
      <c r="C69" s="14"/>
      <c r="D69" s="14"/>
      <c r="E69" s="79"/>
      <c r="F69" s="79"/>
      <c r="G69" s="80"/>
      <c r="H69" s="14"/>
      <c r="I69" s="81"/>
      <c r="J69" s="81"/>
      <c r="K69" s="81"/>
    </row>
    <row r="70" spans="1:11" ht="13.5" x14ac:dyDescent="0.35">
      <c r="A70" s="132" t="s">
        <v>190</v>
      </c>
      <c r="B70" s="14"/>
      <c r="C70" s="14"/>
      <c r="D70" s="14"/>
      <c r="E70" s="79"/>
      <c r="F70" s="79"/>
      <c r="G70" s="80"/>
      <c r="H70" s="14"/>
      <c r="I70" s="81"/>
      <c r="J70" s="81"/>
      <c r="K70" s="81"/>
    </row>
    <row r="71" spans="1:11" ht="13.5" x14ac:dyDescent="0.35">
      <c r="A71" s="132" t="s">
        <v>191</v>
      </c>
      <c r="B71" s="14"/>
      <c r="C71" s="14"/>
      <c r="D71" s="14"/>
      <c r="E71" s="79"/>
      <c r="F71" s="79"/>
      <c r="G71" s="80"/>
      <c r="H71" s="14"/>
      <c r="I71" s="81"/>
      <c r="J71" s="81"/>
      <c r="K71" s="81"/>
    </row>
    <row r="72" spans="1:11" ht="13.5" x14ac:dyDescent="0.35">
      <c r="A72" s="132" t="s">
        <v>192</v>
      </c>
      <c r="B72" s="14"/>
      <c r="C72" s="14"/>
      <c r="D72" s="14"/>
      <c r="E72" s="113"/>
      <c r="F72" s="113"/>
      <c r="G72" s="80"/>
      <c r="H72" s="14"/>
      <c r="I72" s="114"/>
      <c r="J72" s="114"/>
      <c r="K72" s="114"/>
    </row>
    <row r="73" spans="1:11" ht="13.5" x14ac:dyDescent="0.35">
      <c r="A73" s="132" t="s">
        <v>83</v>
      </c>
      <c r="B73" s="17"/>
      <c r="C73" s="17"/>
      <c r="E73" s="133"/>
      <c r="F73" s="133"/>
      <c r="H73" s="17"/>
      <c r="I73" s="134"/>
      <c r="J73" s="134"/>
      <c r="K73" s="134"/>
    </row>
    <row r="74" spans="1:11" x14ac:dyDescent="0.25">
      <c r="A74" s="17" t="s">
        <v>244</v>
      </c>
      <c r="B74" s="17"/>
      <c r="C74" s="17"/>
      <c r="E74" s="133"/>
      <c r="F74" s="133"/>
      <c r="H74" s="17"/>
      <c r="I74" s="134"/>
      <c r="J74" s="134"/>
      <c r="K74" s="134"/>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sheetData>
  <sheetProtection algorithmName="SHA-512" hashValue="PfcW91xB4SEqQ8kCi51hCdN1EyDWvWLl7e6su7httmOxulUQRGEsMCAuukxKEXXr2uCDgQMa0TztDsyxKiwp4g==" saltValue="KPNu0E7BiZcNe4XH9B+/UA==" spinCount="100000" sheet="1" objects="1" scenarios="1"/>
  <hyperlinks>
    <hyperlink ref="A18" r:id="rId1" xr:uid="{67521B7C-89F3-4ECA-ACAF-21965B65C6C2}"/>
    <hyperlink ref="A20" r:id="rId2" xr:uid="{96F762E0-BFDB-4D06-91C7-03EB85F2AEAA}"/>
    <hyperlink ref="A19" r:id="rId3" xr:uid="{C6C0E7E3-338E-4283-967C-44FFB432583E}"/>
    <hyperlink ref="A9" r:id="rId4" xr:uid="{707FB98A-C76D-42C0-88CE-1737422DB0AE}"/>
    <hyperlink ref="A10" r:id="rId5" xr:uid="{F6D868D3-3A03-4899-B8B8-FA26E1F9202E}"/>
    <hyperlink ref="A12" r:id="rId6" xr:uid="{9AFC159D-FE84-4DAD-BAB3-0D224AB7BF0A}"/>
    <hyperlink ref="A11" r:id="rId7" xr:uid="{06B498CF-E5AF-4F58-9D5C-A57DA1DD6F1C}"/>
    <hyperlink ref="A13" r:id="rId8" xr:uid="{52CE71AE-7CB8-46E4-874B-0B468325F2C5}"/>
    <hyperlink ref="A14" r:id="rId9" xr:uid="{97EEC85F-4F9D-47F2-AEB8-1A8C05D1D428}"/>
    <hyperlink ref="A15" r:id="rId10" xr:uid="{82EF0619-B038-4C84-A5C2-DAB1586F5859}"/>
    <hyperlink ref="A21" r:id="rId11" xr:uid="{6DD00188-D29A-408F-9D5E-82617E315295}"/>
    <hyperlink ref="A17" r:id="rId12" xr:uid="{5089EA68-6A3A-44AE-AC22-04F6342B0C33}"/>
    <hyperlink ref="A8" r:id="rId13" xr:uid="{369C945E-AD44-49C5-8E6A-9781E55E1AFE}"/>
    <hyperlink ref="A16" r:id="rId14" xr:uid="{2467B6EC-BC83-4B48-9390-942204278DCF}"/>
    <hyperlink ref="A23" r:id="rId15" xr:uid="{C5D00214-5C64-4BC1-8483-B165A16C68B8}"/>
    <hyperlink ref="A24" r:id="rId16" xr:uid="{40787F03-FE5F-4472-89A4-CB8B9BFC3F32}"/>
    <hyperlink ref="A26" r:id="rId17" xr:uid="{4BEE4475-6DA0-48D7-BE04-0ABA4F0C7BA2}"/>
    <hyperlink ref="A28" r:id="rId18" xr:uid="{B77DC155-F1AF-4871-8AB2-27721F1DD61F}"/>
    <hyperlink ref="A30" r:id="rId19" xr:uid="{FB4F3E49-0626-417A-8431-C98963BC877A}"/>
    <hyperlink ref="A32" r:id="rId20" xr:uid="{54EEC08F-449C-4B49-9FB7-61D189BDE5AD}"/>
    <hyperlink ref="A31" r:id="rId21" xr:uid="{204962E0-6A72-4F9B-9112-72AFB6A73D7B}"/>
    <hyperlink ref="A34" r:id="rId22" xr:uid="{FEEF09EC-10CB-4363-B0AA-E1F21C1E9297}"/>
    <hyperlink ref="A36" r:id="rId23" xr:uid="{3D4DC6FA-64A9-4A7D-A076-9ECBB861C4EF}"/>
    <hyperlink ref="A39" r:id="rId24" xr:uid="{A1EA1809-5A7A-4B98-8E05-17E3FC2ED709}"/>
    <hyperlink ref="A38" r:id="rId25" xr:uid="{C55CF278-39E5-4958-8477-204728F21281}"/>
    <hyperlink ref="A41" r:id="rId26" xr:uid="{9608AEB3-FE31-4593-934E-87BC5C0D8D16}"/>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3BC6C726-885E-4D1D-8215-F98EB016F911}"/>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73A47FA0-189A-403A-9D41-3B39F81125F4}"/>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FBB05127-C36D-41BC-AB26-F329F5EAA239}"/>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8AF7F36F-81B3-4926-B224-54CB14E42985}"/>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F3586ADC-1B94-43EA-BA78-90FB897BF2EF}"/>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7CE4ED80-509A-4C5A-B24E-8D5068882A48}"/>
  </hyperlinks>
  <pageMargins left="0.7" right="0.7" top="0.75" bottom="0.75" header="0.3" footer="0.3"/>
  <drawing r:id="rId3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2359B-7C70-4960-8A69-D3B807432B30}">
  <dimension ref="A1:K116"/>
  <sheetViews>
    <sheetView topLeftCell="A35" zoomScale="115" zoomScaleNormal="115" workbookViewId="0">
      <selection activeCell="D52" sqref="D52"/>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224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19" t="s">
        <v>148</v>
      </c>
      <c r="B8" s="106" t="s">
        <v>24</v>
      </c>
      <c r="C8" s="1">
        <v>5.5500000000000001E-2</v>
      </c>
      <c r="D8" s="2">
        <v>4.6049839703069889E-2</v>
      </c>
      <c r="E8" s="1">
        <v>2.0421106819550503E-3</v>
      </c>
      <c r="F8" s="49">
        <v>0.8297268414967548</v>
      </c>
      <c r="G8" s="48">
        <f>F8-_xlfn.XLOOKUP(B8,[8]Prior!B:B,[8]Prior!F:F)</f>
        <v>4.9274100397860288E-3</v>
      </c>
      <c r="H8" s="2">
        <v>-0.19805644815871321</v>
      </c>
      <c r="I8" s="3">
        <v>0.28833323973871605</v>
      </c>
      <c r="J8" s="4">
        <v>3.0567339465952647E-2</v>
      </c>
      <c r="K8" s="3">
        <v>3.0864172156491936E-2</v>
      </c>
    </row>
    <row r="9" spans="1:11" ht="13" x14ac:dyDescent="0.3">
      <c r="A9" s="136" t="s">
        <v>139</v>
      </c>
      <c r="B9" s="106" t="s">
        <v>26</v>
      </c>
      <c r="C9" s="1">
        <v>5.9499999999999997E-2</v>
      </c>
      <c r="D9" s="2">
        <v>5.0728879276264252E-2</v>
      </c>
      <c r="E9" s="1">
        <v>1.8138970631056794E-2</v>
      </c>
      <c r="F9" s="49">
        <v>0.85258620632376902</v>
      </c>
      <c r="G9" s="48">
        <f>F9-_xlfn.XLOOKUP(B9,[8]Prior!B:B,[8]Prior!F:F)</f>
        <v>9.2944882232712578E-2</v>
      </c>
      <c r="H9" s="2">
        <v>-0.20243069930935809</v>
      </c>
      <c r="I9" s="3">
        <v>0.20050476011620966</v>
      </c>
      <c r="J9" s="4">
        <v>0.20824332849624913</v>
      </c>
      <c r="K9" s="3">
        <v>2.8799424857663253E-2</v>
      </c>
    </row>
    <row r="10" spans="1:11" ht="13" x14ac:dyDescent="0.3">
      <c r="A10" s="119" t="s">
        <v>140</v>
      </c>
      <c r="B10" s="106" t="s">
        <v>28</v>
      </c>
      <c r="C10" s="1">
        <v>5.0999999999999997E-2</v>
      </c>
      <c r="D10" s="2">
        <v>4.0997470062902733E-2</v>
      </c>
      <c r="E10" s="1">
        <v>1.5960917870782843E-2</v>
      </c>
      <c r="F10" s="49">
        <v>0.80387196201770073</v>
      </c>
      <c r="G10" s="48">
        <f>F10-_xlfn.XLOOKUP(B10,[8]Prior!B:B,[8]Prior!F:F)</f>
        <v>4.4259974795903823E-2</v>
      </c>
      <c r="H10" s="2">
        <v>-0.19617992288371405</v>
      </c>
      <c r="I10" s="3">
        <v>0.2031494154754665</v>
      </c>
      <c r="J10" s="4">
        <v>0.20711635911686488</v>
      </c>
      <c r="K10" s="3">
        <v>2.8548430162893858E-2</v>
      </c>
    </row>
    <row r="11" spans="1:11" ht="13" x14ac:dyDescent="0.3">
      <c r="A11" s="119" t="s">
        <v>142</v>
      </c>
      <c r="B11" s="106" t="s">
        <v>30</v>
      </c>
      <c r="C11" s="1">
        <v>3.5999999999999997E-2</v>
      </c>
      <c r="D11" s="2">
        <v>2.7863267467388268E-2</v>
      </c>
      <c r="E11" s="1">
        <v>1.0859182632928696E-2</v>
      </c>
      <c r="F11" s="49">
        <v>0.77397965187189643</v>
      </c>
      <c r="G11" s="48">
        <f>F11-_xlfn.XLOOKUP(B11,[8]Prior!B:B,[8]Prior!F:F)</f>
        <v>3.2760512380626938E-2</v>
      </c>
      <c r="H11" s="2">
        <v>-0.13789674492326329</v>
      </c>
      <c r="I11" s="3">
        <v>0.2222508723789651</v>
      </c>
      <c r="J11" s="4">
        <v>0.19000452677335702</v>
      </c>
      <c r="K11" s="3">
        <v>2.8882999770205239E-2</v>
      </c>
    </row>
    <row r="12" spans="1:11" ht="13" x14ac:dyDescent="0.3">
      <c r="A12" s="136" t="s">
        <v>141</v>
      </c>
      <c r="B12" s="106" t="s">
        <v>32</v>
      </c>
      <c r="C12" s="1">
        <v>5.3999999999999999E-2</v>
      </c>
      <c r="D12" s="2">
        <v>4.3251572371964593E-2</v>
      </c>
      <c r="E12" s="1">
        <v>1.589482410401679E-2</v>
      </c>
      <c r="F12" s="49">
        <v>0.80095504392527028</v>
      </c>
      <c r="G12" s="48">
        <f>F12-_xlfn.XLOOKUP(B12,[8]Prior!B:B,[8]Prior!F:F)</f>
        <v>3.7045118585097847E-2</v>
      </c>
      <c r="H12" s="2">
        <v>-0.203072471134879</v>
      </c>
      <c r="I12" s="3">
        <v>0.1998427995027364</v>
      </c>
      <c r="J12" s="4">
        <v>0.20824408022443697</v>
      </c>
      <c r="K12" s="3">
        <v>2.9084652662483883E-2</v>
      </c>
    </row>
    <row r="13" spans="1:11" ht="13" x14ac:dyDescent="0.3">
      <c r="A13" s="136" t="s">
        <v>143</v>
      </c>
      <c r="B13" s="106" t="s">
        <v>34</v>
      </c>
      <c r="C13" s="1">
        <v>5.45E-2</v>
      </c>
      <c r="D13" s="2">
        <v>4.5459512245480817E-2</v>
      </c>
      <c r="E13" s="1">
        <v>4.4685495158111738E-3</v>
      </c>
      <c r="F13" s="49">
        <v>0.83411949074276726</v>
      </c>
      <c r="G13" s="48">
        <f>F13-_xlfn.XLOOKUP(B13,[8]Prior!B:B,[8]Prior!F:F)</f>
        <v>4.6580282840645526E-2</v>
      </c>
      <c r="H13" s="2">
        <v>-0.1976387590272701</v>
      </c>
      <c r="I13" s="3">
        <v>0.29838008544366268</v>
      </c>
      <c r="J13" s="4">
        <v>0.11461045457923208</v>
      </c>
      <c r="K13" s="3">
        <v>2.9843495118907593E-2</v>
      </c>
    </row>
    <row r="14" spans="1:11" ht="13" x14ac:dyDescent="0.3">
      <c r="A14" s="119" t="s">
        <v>144</v>
      </c>
      <c r="B14" s="106" t="s">
        <v>36</v>
      </c>
      <c r="C14" s="1">
        <v>5.5500000000000001E-2</v>
      </c>
      <c r="D14" s="2">
        <v>4.7517395646968198E-2</v>
      </c>
      <c r="E14" s="1">
        <v>1.143235362272969E-2</v>
      </c>
      <c r="F14" s="49">
        <v>0.85616929093636396</v>
      </c>
      <c r="G14" s="48">
        <f>F14-_xlfn.XLOOKUP(B14,[8]Prior!B:B,[8]Prior!F:F)</f>
        <v>6.7541021156511394E-2</v>
      </c>
      <c r="H14" s="2">
        <v>-0.21076888887732073</v>
      </c>
      <c r="I14" s="3">
        <v>0.2786080445360215</v>
      </c>
      <c r="J14" s="4">
        <v>0.13663960628939265</v>
      </c>
      <c r="K14" s="3">
        <v>2.9154957401504578E-2</v>
      </c>
    </row>
    <row r="15" spans="1:11" ht="13" x14ac:dyDescent="0.3">
      <c r="A15" s="136" t="s">
        <v>145</v>
      </c>
      <c r="B15" s="106" t="s">
        <v>38</v>
      </c>
      <c r="C15" s="1">
        <v>5.8000000000000003E-2</v>
      </c>
      <c r="D15" s="2">
        <v>4.942292928578737E-2</v>
      </c>
      <c r="E15" s="1">
        <v>5.2185007697991472E-3</v>
      </c>
      <c r="F15" s="49">
        <v>0.85211947044460978</v>
      </c>
      <c r="G15" s="48">
        <f>F15-_xlfn.XLOOKUP(B15,[8]Prior!B:B,[8]Prior!F:F)</f>
        <v>7.0342676856240849E-2</v>
      </c>
      <c r="H15" s="2">
        <v>-0.21889748458580344</v>
      </c>
      <c r="I15" s="3">
        <v>0.31467802626338415</v>
      </c>
      <c r="J15" s="4">
        <v>9.5187306104825078E-2</v>
      </c>
      <c r="K15" s="3">
        <v>3.0635782039531483E-2</v>
      </c>
    </row>
    <row r="16" spans="1:11" ht="13" x14ac:dyDescent="0.3">
      <c r="A16" s="136" t="s">
        <v>150</v>
      </c>
      <c r="B16" s="106" t="s">
        <v>40</v>
      </c>
      <c r="C16" s="1">
        <v>5.0999999999999997E-2</v>
      </c>
      <c r="D16" s="2">
        <v>4.4287105755801894E-2</v>
      </c>
      <c r="E16" s="1">
        <v>1.4530477085287933E-2</v>
      </c>
      <c r="F16" s="49">
        <v>0.86837462266278231</v>
      </c>
      <c r="G16" s="48">
        <f>F16-_xlfn.XLOOKUP(B16,[8]Prior!B:B,[8]Prior!F:F)</f>
        <v>9.3826258066013968E-2</v>
      </c>
      <c r="H16" s="2">
        <v>-0.1756475769127579</v>
      </c>
      <c r="I16" s="3">
        <v>0.20347756490079114</v>
      </c>
      <c r="J16" s="4">
        <v>0.20251564122909493</v>
      </c>
      <c r="K16" s="3">
        <v>2.8988460373038979E-2</v>
      </c>
    </row>
    <row r="17" spans="1:11" ht="13" x14ac:dyDescent="0.3">
      <c r="A17" s="136" t="s">
        <v>41</v>
      </c>
      <c r="B17" s="106" t="s">
        <v>42</v>
      </c>
      <c r="C17" s="1">
        <v>4.9500000000000002E-2</v>
      </c>
      <c r="D17" s="2">
        <v>4.2208107525467199E-2</v>
      </c>
      <c r="E17" s="1">
        <v>1.8520634960067345E-3</v>
      </c>
      <c r="F17" s="49">
        <v>0.85268904091852926</v>
      </c>
      <c r="G17" s="48">
        <f>F17-_xlfn.XLOOKUP(B17,[8]Prior!B:B,[8]Prior!F:F)</f>
        <v>3.4999795237452669E-2</v>
      </c>
      <c r="H17" s="2">
        <v>-0.1631379381620032</v>
      </c>
      <c r="I17" s="3">
        <v>0.36074971905450309</v>
      </c>
      <c r="J17" s="4">
        <v>3.3179540500393942E-2</v>
      </c>
      <c r="K17" s="3">
        <v>3.0820080587723692E-2</v>
      </c>
    </row>
    <row r="18" spans="1:11" ht="13" x14ac:dyDescent="0.3">
      <c r="A18" s="136" t="s">
        <v>43</v>
      </c>
      <c r="B18" s="106" t="s">
        <v>44</v>
      </c>
      <c r="C18" s="1">
        <v>5.5500000000000001E-2</v>
      </c>
      <c r="D18" s="2">
        <v>4.6584372774579164E-2</v>
      </c>
      <c r="E18" s="1">
        <v>1.6626241080323928E-2</v>
      </c>
      <c r="F18" s="49">
        <v>0.83935806801043533</v>
      </c>
      <c r="G18" s="48">
        <f>F18-_xlfn.XLOOKUP(B18,[8]Prior!B:B,[8]Prior!F:F)</f>
        <v>3.0629057677308169E-2</v>
      </c>
      <c r="H18" s="2">
        <v>-0.19624939679593448</v>
      </c>
      <c r="I18" s="3">
        <v>0.19674401396069946</v>
      </c>
      <c r="J18" s="4">
        <v>0.20865279866188219</v>
      </c>
      <c r="K18" s="3">
        <v>2.8867943733784904E-2</v>
      </c>
    </row>
    <row r="19" spans="1:11" ht="13" x14ac:dyDescent="0.3">
      <c r="A19" s="136" t="s">
        <v>45</v>
      </c>
      <c r="B19" s="106" t="s">
        <v>46</v>
      </c>
      <c r="C19" s="1">
        <v>5.3999999999999999E-2</v>
      </c>
      <c r="D19" s="2">
        <v>4.3533277923811842E-2</v>
      </c>
      <c r="E19" s="1">
        <v>1.6678430842478293E-2</v>
      </c>
      <c r="F19" s="49">
        <v>0.80617181340392297</v>
      </c>
      <c r="G19" s="48">
        <f>F19-_xlfn.XLOOKUP(B19,[8]Prior!B:B,[8]Prior!F:F)</f>
        <v>4.006248844742466E-2</v>
      </c>
      <c r="H19" s="2">
        <v>-0.21403431923393734</v>
      </c>
      <c r="I19" s="3">
        <v>0.20034421884539888</v>
      </c>
      <c r="J19" s="4">
        <v>0.20906557327676056</v>
      </c>
      <c r="K19" s="3">
        <v>2.8734753934323735E-2</v>
      </c>
    </row>
    <row r="20" spans="1:11" ht="13" x14ac:dyDescent="0.3">
      <c r="A20" s="119" t="s">
        <v>47</v>
      </c>
      <c r="B20" s="106" t="s">
        <v>48</v>
      </c>
      <c r="C20" s="1">
        <v>0.05</v>
      </c>
      <c r="D20" s="2">
        <v>4.1310078474963798E-2</v>
      </c>
      <c r="E20" s="1">
        <v>1.6215622902314063E-2</v>
      </c>
      <c r="F20" s="49">
        <v>0.82620156949927592</v>
      </c>
      <c r="G20" s="48">
        <f>F20-_xlfn.XLOOKUP(B20,[8]Prior!B:B,[8]Prior!F:F)</f>
        <v>5.3810431913750567E-2</v>
      </c>
      <c r="H20" s="2">
        <v>-0.17746980834679221</v>
      </c>
      <c r="I20" s="3">
        <v>0.19948563311971373</v>
      </c>
      <c r="J20" s="4">
        <v>0.21041784099299476</v>
      </c>
      <c r="K20" s="3">
        <v>2.8739199277829738E-2</v>
      </c>
    </row>
    <row r="21" spans="1:11" ht="13" x14ac:dyDescent="0.3">
      <c r="A21" s="120" t="s">
        <v>147</v>
      </c>
      <c r="B21" s="106" t="s">
        <v>50</v>
      </c>
      <c r="C21" s="1">
        <v>5.7000000000000002E-2</v>
      </c>
      <c r="D21" s="2">
        <v>5.017492465448465E-2</v>
      </c>
      <c r="E21" s="1">
        <v>1.5868553428976674E-2</v>
      </c>
      <c r="F21" s="49">
        <v>0.88026183604359032</v>
      </c>
      <c r="G21" s="48">
        <f>F21-_xlfn.XLOOKUP(B21,[8]Prior!B:B,[8]Prior!F:F)</f>
        <v>0.10379984184254953</v>
      </c>
      <c r="H21" s="2">
        <v>-0.19777766056955298</v>
      </c>
      <c r="I21" s="3">
        <v>0.20026548330849636</v>
      </c>
      <c r="J21" s="4">
        <v>0.20907482533735181</v>
      </c>
      <c r="K21" s="3">
        <v>2.8835348701389499E-2</v>
      </c>
    </row>
    <row r="22" spans="1:11" ht="13" x14ac:dyDescent="0.3">
      <c r="A22" s="7" t="s">
        <v>51</v>
      </c>
      <c r="B22" s="107"/>
      <c r="C22" s="108"/>
      <c r="D22" s="108"/>
      <c r="E22" s="108"/>
      <c r="F22" s="108"/>
      <c r="G22" s="108"/>
      <c r="H22" s="108"/>
      <c r="I22" s="108"/>
      <c r="J22" s="108"/>
      <c r="K22" s="108"/>
    </row>
    <row r="23" spans="1:11" ht="13" x14ac:dyDescent="0.3">
      <c r="A23" s="119" t="s">
        <v>138</v>
      </c>
      <c r="B23" s="106" t="s">
        <v>53</v>
      </c>
      <c r="C23" s="1">
        <v>5.3499999999999999E-2</v>
      </c>
      <c r="D23" s="2">
        <v>4.630985697350213E-2</v>
      </c>
      <c r="E23" s="1">
        <v>1.482777495416936E-2</v>
      </c>
      <c r="F23" s="49">
        <v>0.86560480324303046</v>
      </c>
      <c r="G23" s="48">
        <f>F23-_xlfn.XLOOKUP(B23,[8]Prior!B:B,[8]Prior!F:F)</f>
        <v>6.5772357895824252E-2</v>
      </c>
      <c r="H23" s="2">
        <v>-0.19426655513170737</v>
      </c>
      <c r="I23" s="3">
        <v>0.29525966864700576</v>
      </c>
      <c r="J23" s="4">
        <v>0.11449725014451487</v>
      </c>
      <c r="K23" s="3">
        <v>2.9848844023535777E-2</v>
      </c>
    </row>
    <row r="24" spans="1:11" ht="13" x14ac:dyDescent="0.3">
      <c r="A24" s="136" t="s">
        <v>146</v>
      </c>
      <c r="B24" s="106" t="s">
        <v>55</v>
      </c>
      <c r="C24" s="1">
        <v>5.8999999999999997E-2</v>
      </c>
      <c r="D24" s="2">
        <v>4.1490088222280869E-2</v>
      </c>
      <c r="E24" s="1">
        <v>1.5952728947201473E-2</v>
      </c>
      <c r="F24" s="49">
        <v>0.70322183427594698</v>
      </c>
      <c r="G24" s="48">
        <f>F24-_xlfn.XLOOKUP(B24,[8]Prior!B:B,[8]Prior!F:F)</f>
        <v>1.3715445056194819E-2</v>
      </c>
      <c r="H24" s="2">
        <v>-0.30284457722940777</v>
      </c>
      <c r="I24" s="3">
        <v>0.28881971292915465</v>
      </c>
      <c r="J24" s="4">
        <v>0.13538949636420039</v>
      </c>
      <c r="K24" s="3">
        <v>2.8752502532220791E-2</v>
      </c>
    </row>
    <row r="25" spans="1:11" ht="13" x14ac:dyDescent="0.3">
      <c r="A25" s="7" t="s">
        <v>56</v>
      </c>
      <c r="B25" s="107"/>
      <c r="C25" s="108"/>
      <c r="D25" s="108"/>
      <c r="E25" s="108"/>
      <c r="F25" s="108"/>
      <c r="G25" s="108"/>
      <c r="H25" s="108"/>
      <c r="I25" s="108"/>
      <c r="J25" s="108"/>
      <c r="K25" s="108"/>
    </row>
    <row r="26" spans="1:11" ht="13" x14ac:dyDescent="0.3">
      <c r="A26" s="119" t="s">
        <v>57</v>
      </c>
      <c r="B26" s="106" t="s">
        <v>58</v>
      </c>
      <c r="C26" s="1">
        <v>5.45E-2</v>
      </c>
      <c r="D26" s="2">
        <v>4.4468033845737699E-2</v>
      </c>
      <c r="E26" s="1">
        <v>8.4224295032597554E-3</v>
      </c>
      <c r="F26" s="49">
        <v>0.81592722652729721</v>
      </c>
      <c r="G26" s="48">
        <f>F26-_xlfn.XLOOKUP(B26,[8]Prior!B:B,[8]Prior!F:F)</f>
        <v>6.9629712568738733E-2</v>
      </c>
      <c r="H26" s="2">
        <v>-0.21024478892446855</v>
      </c>
      <c r="I26" s="3">
        <v>0.40571832569676525</v>
      </c>
      <c r="J26" s="4">
        <v>0</v>
      </c>
      <c r="K26" s="3">
        <v>3.0963287451487725E-2</v>
      </c>
    </row>
    <row r="27" spans="1:11" ht="13" x14ac:dyDescent="0.3">
      <c r="A27" s="7" t="s">
        <v>59</v>
      </c>
      <c r="B27" s="106"/>
      <c r="C27" s="108"/>
      <c r="D27" s="108"/>
      <c r="E27" s="108"/>
      <c r="F27" s="108"/>
      <c r="G27" s="108"/>
      <c r="H27" s="108"/>
      <c r="I27" s="108"/>
      <c r="J27" s="108"/>
      <c r="K27" s="108"/>
    </row>
    <row r="28" spans="1:11" ht="13" x14ac:dyDescent="0.3">
      <c r="A28" s="119" t="s">
        <v>60</v>
      </c>
      <c r="B28" s="106" t="s">
        <v>61</v>
      </c>
      <c r="C28" s="1">
        <v>5.3999999999999999E-2</v>
      </c>
      <c r="D28" s="2">
        <v>4.5278719864976662E-2</v>
      </c>
      <c r="E28" s="1">
        <v>6.4097631845674791E-3</v>
      </c>
      <c r="F28" s="49">
        <v>0.83849481231438261</v>
      </c>
      <c r="G28" s="48">
        <f>F28-_xlfn.XLOOKUP(B28,[8]Prior!B:B,[8]Prior!F:F)</f>
        <v>7.2269704124570233E-2</v>
      </c>
      <c r="H28" s="2">
        <v>-0.20631399024591462</v>
      </c>
      <c r="I28" s="3">
        <v>0.38804147634923825</v>
      </c>
      <c r="J28" s="4">
        <v>2.1297347131251899E-2</v>
      </c>
      <c r="K28" s="3">
        <v>3.0929436776000494E-2</v>
      </c>
    </row>
    <row r="29" spans="1:11" ht="13" x14ac:dyDescent="0.3">
      <c r="A29" s="7" t="s">
        <v>62</v>
      </c>
      <c r="B29" s="107"/>
      <c r="C29" s="108"/>
      <c r="D29" s="108"/>
      <c r="E29" s="108"/>
      <c r="F29" s="108"/>
      <c r="G29" s="108"/>
      <c r="H29" s="108"/>
      <c r="I29" s="108"/>
      <c r="J29" s="108"/>
      <c r="K29" s="108"/>
    </row>
    <row r="30" spans="1:11" ht="13" x14ac:dyDescent="0.3">
      <c r="A30" s="136" t="s">
        <v>63</v>
      </c>
      <c r="B30" s="106" t="s">
        <v>64</v>
      </c>
      <c r="C30" s="1">
        <v>5.1499999999999997E-2</v>
      </c>
      <c r="D30" s="2">
        <v>4.0443517767683429E-2</v>
      </c>
      <c r="E30" s="1">
        <v>4.8304612549674815E-3</v>
      </c>
      <c r="F30" s="49">
        <v>0.78531102461521229</v>
      </c>
      <c r="G30" s="48">
        <f>F30-_xlfn.XLOOKUP(B30,[8]Prior!B:B,[8]Prior!F:F)</f>
        <v>4.767694939145628E-2</v>
      </c>
      <c r="H30" s="2">
        <v>-0.20463711405569759</v>
      </c>
      <c r="I30" s="3">
        <v>0.31761421872554801</v>
      </c>
      <c r="J30" s="4">
        <v>9.1032624921495595E-2</v>
      </c>
      <c r="K30" s="3">
        <v>3.2875663647471007E-2</v>
      </c>
    </row>
    <row r="31" spans="1:11" ht="13" x14ac:dyDescent="0.3">
      <c r="A31" s="136" t="s">
        <v>65</v>
      </c>
      <c r="B31" s="106" t="s">
        <v>66</v>
      </c>
      <c r="C31" s="1">
        <v>5.1200000000000002E-2</v>
      </c>
      <c r="D31" s="2">
        <v>3.9229513052870382E-2</v>
      </c>
      <c r="E31" s="1">
        <v>6.2716577602456259E-3</v>
      </c>
      <c r="F31" s="49">
        <v>0.7662014268138746</v>
      </c>
      <c r="G31" s="48">
        <f>F31-_xlfn.XLOOKUP(B31,[8]Prior!B:B,[8]Prior!F:F)</f>
        <v>3.449301572286867E-2</v>
      </c>
      <c r="H31" s="2">
        <v>-0.21180838994218376</v>
      </c>
      <c r="I31" s="3">
        <v>0.30366432609785143</v>
      </c>
      <c r="J31" s="4">
        <v>0.10433575010394651</v>
      </c>
      <c r="K31" s="3">
        <v>2.5247067260980329E-2</v>
      </c>
    </row>
    <row r="32" spans="1:11" ht="13" x14ac:dyDescent="0.3">
      <c r="A32" s="119" t="s">
        <v>67</v>
      </c>
      <c r="B32" s="106" t="s">
        <v>68</v>
      </c>
      <c r="C32" s="1">
        <v>5.0999999999999997E-2</v>
      </c>
      <c r="D32" s="2">
        <v>3.8500834850064551E-2</v>
      </c>
      <c r="E32" s="1">
        <v>4.2478788434230572E-3</v>
      </c>
      <c r="F32" s="49">
        <v>0.7549183303934226</v>
      </c>
      <c r="G32" s="48">
        <f>F32-_xlfn.XLOOKUP(B32,[8]Prior!B:B,[8]Prior!F:F)</f>
        <v>3.0559432099322881E-2</v>
      </c>
      <c r="H32" s="2">
        <v>-0.2100464715810626</v>
      </c>
      <c r="I32" s="3">
        <v>0.30750663190502553</v>
      </c>
      <c r="J32" s="4">
        <v>0.10380913960922923</v>
      </c>
      <c r="K32" s="3">
        <v>3.2129421810746996E-2</v>
      </c>
    </row>
    <row r="33" spans="1:11" ht="13" x14ac:dyDescent="0.3">
      <c r="A33" s="7" t="s">
        <v>69</v>
      </c>
      <c r="B33" s="107"/>
      <c r="C33" s="108"/>
      <c r="D33" s="108"/>
      <c r="E33" s="108"/>
      <c r="F33" s="108"/>
      <c r="G33" s="108"/>
      <c r="H33" s="108"/>
      <c r="I33" s="108"/>
      <c r="J33" s="108"/>
      <c r="K33" s="108"/>
    </row>
    <row r="34" spans="1:11" ht="13" x14ac:dyDescent="0.3">
      <c r="A34" s="119" t="s">
        <v>70</v>
      </c>
      <c r="B34" s="106" t="s">
        <v>71</v>
      </c>
      <c r="C34" s="1">
        <v>6.6000000000000003E-2</v>
      </c>
      <c r="D34" s="2">
        <v>4.0463850833318549E-2</v>
      </c>
      <c r="E34" s="1">
        <v>1.3241507931805738E-2</v>
      </c>
      <c r="F34" s="49">
        <v>0.61308864898967497</v>
      </c>
      <c r="G34" s="48">
        <f>F34-_xlfn.XLOOKUP(B34,[8]Prior!B:B,[8]Prior!F:F)</f>
        <v>-1.0826876165871413E-3</v>
      </c>
      <c r="H34" s="2">
        <v>-0.39912911951924496</v>
      </c>
      <c r="I34" s="3">
        <v>0.3272632689334749</v>
      </c>
      <c r="J34" s="4">
        <v>7.4728894575123148E-2</v>
      </c>
      <c r="K34" s="3">
        <v>3.00612423421442E-2</v>
      </c>
    </row>
    <row r="35" spans="1:11" ht="13" x14ac:dyDescent="0.3">
      <c r="A35" s="7" t="s">
        <v>72</v>
      </c>
      <c r="B35" s="107"/>
      <c r="C35" s="108"/>
      <c r="D35" s="108"/>
      <c r="E35" s="108"/>
      <c r="F35" s="108"/>
      <c r="G35" s="108"/>
      <c r="H35" s="108"/>
      <c r="I35" s="108"/>
      <c r="J35" s="108"/>
      <c r="K35" s="108"/>
    </row>
    <row r="36" spans="1:11" ht="13" x14ac:dyDescent="0.3">
      <c r="A36" s="136" t="s">
        <v>73</v>
      </c>
      <c r="B36" s="106" t="s">
        <v>74</v>
      </c>
      <c r="C36" s="1">
        <v>5.1499999999999997E-2</v>
      </c>
      <c r="D36" s="2">
        <v>3.6794390775707203E-2</v>
      </c>
      <c r="E36" s="1">
        <v>2.1882108302110409E-3</v>
      </c>
      <c r="F36" s="49">
        <v>0.71445418981955733</v>
      </c>
      <c r="G36" s="48">
        <f>F36-_xlfn.XLOOKUP(B36,[8]Prior!B:B,[8]Prior!F:F)</f>
        <v>7.3721744017519075E-2</v>
      </c>
      <c r="H36" s="2">
        <v>-0.24264160791718628</v>
      </c>
      <c r="I36" s="3">
        <v>0.40027415218364881</v>
      </c>
      <c r="J36" s="4">
        <v>0</v>
      </c>
      <c r="K36" s="3">
        <v>3.0963351724137982E-2</v>
      </c>
    </row>
    <row r="37" spans="1:11" ht="13" x14ac:dyDescent="0.3">
      <c r="A37" s="7" t="s">
        <v>75</v>
      </c>
      <c r="B37" s="107"/>
      <c r="C37" s="108"/>
      <c r="D37" s="108"/>
      <c r="E37" s="108"/>
      <c r="F37" s="108"/>
      <c r="G37" s="108"/>
      <c r="H37" s="108"/>
      <c r="I37" s="108"/>
      <c r="J37" s="108"/>
      <c r="K37" s="108"/>
    </row>
    <row r="38" spans="1:11" ht="13" x14ac:dyDescent="0.3">
      <c r="A38" s="136" t="s">
        <v>149</v>
      </c>
      <c r="B38" s="106" t="s">
        <v>77</v>
      </c>
      <c r="C38" s="1">
        <v>4.6399999999999997E-2</v>
      </c>
      <c r="D38" s="2">
        <v>5.8131632720592442E-2</v>
      </c>
      <c r="E38" s="1" t="s">
        <v>78</v>
      </c>
      <c r="F38" s="49">
        <v>1.2528369120817338</v>
      </c>
      <c r="G38" s="48">
        <f>F38-_xlfn.XLOOKUP(B38,[8]Prior!B:B,[8]Prior!F:F)</f>
        <v>0.13877396397583697</v>
      </c>
      <c r="H38" s="2">
        <v>0.23852323614252657</v>
      </c>
      <c r="I38" s="3">
        <v>0.31474019267482023</v>
      </c>
      <c r="J38" s="4">
        <v>3.5005396297840649E-2</v>
      </c>
      <c r="K38" s="3">
        <v>3.0888062182447322E-2</v>
      </c>
    </row>
    <row r="39" spans="1:11" ht="13" x14ac:dyDescent="0.3">
      <c r="A39" s="120" t="s">
        <v>137</v>
      </c>
      <c r="B39" s="106" t="s">
        <v>80</v>
      </c>
      <c r="C39" s="1">
        <v>9.375E-2</v>
      </c>
      <c r="D39" s="2">
        <v>8.7264646632896639E-2</v>
      </c>
      <c r="E39" s="1" t="s">
        <v>78</v>
      </c>
      <c r="F39" s="49">
        <v>0.93082289741756419</v>
      </c>
      <c r="G39" s="48">
        <f>F39-_xlfn.XLOOKUP(B39,[8]Prior!B:B,[8]Prior!F:F)</f>
        <v>-8.4450309736086027E-3</v>
      </c>
      <c r="H39" s="2">
        <v>-1.4052998606312903E-2</v>
      </c>
      <c r="I39" s="3">
        <v>0</v>
      </c>
      <c r="J39" s="4">
        <v>0.25250309962158668</v>
      </c>
      <c r="K39" s="3">
        <v>0</v>
      </c>
    </row>
    <row r="40" spans="1:11" ht="13" x14ac:dyDescent="0.3">
      <c r="A40" s="7" t="s">
        <v>81</v>
      </c>
      <c r="B40" s="107"/>
      <c r="C40" s="108"/>
      <c r="D40" s="108"/>
      <c r="E40" s="108"/>
      <c r="F40" s="108"/>
      <c r="G40" s="108"/>
      <c r="H40" s="108"/>
      <c r="I40" s="108"/>
      <c r="J40" s="108"/>
      <c r="K40" s="108"/>
    </row>
    <row r="41" spans="1:11" ht="13" x14ac:dyDescent="0.3">
      <c r="A41" s="120" t="s">
        <v>82</v>
      </c>
      <c r="B41" s="106" t="s">
        <v>83</v>
      </c>
      <c r="C41" s="1">
        <v>9.8599999999999993E-2</v>
      </c>
      <c r="D41" s="2">
        <v>8.4320171480103054E-2</v>
      </c>
      <c r="E41" s="1" t="s">
        <v>78</v>
      </c>
      <c r="F41" s="49">
        <v>0.85517415294222165</v>
      </c>
      <c r="G41" s="48">
        <f>F41-_xlfn.XLOOKUP(B41,[8]Prior!B:B,[8]Prior!F:F)</f>
        <v>-5.4939949108016362E-2</v>
      </c>
      <c r="H41" s="2">
        <v>-7.6302150613260261E-2</v>
      </c>
      <c r="I41" s="3">
        <v>0</v>
      </c>
      <c r="J41" s="4">
        <v>0.33090297643369959</v>
      </c>
      <c r="K41" s="3">
        <v>4.5699999999999998E-2</v>
      </c>
    </row>
    <row r="42" spans="1:11" ht="13" x14ac:dyDescent="0.3">
      <c r="A42" s="40" t="s">
        <v>157</v>
      </c>
      <c r="B42" s="109"/>
      <c r="C42" s="110"/>
      <c r="D42" s="110"/>
      <c r="E42" s="110"/>
      <c r="F42" s="111"/>
      <c r="G42" s="111"/>
      <c r="H42" s="110"/>
      <c r="I42" s="112"/>
      <c r="J42" s="112"/>
      <c r="K42" s="112"/>
    </row>
    <row r="43" spans="1:11" ht="15" x14ac:dyDescent="0.3">
      <c r="A43" s="40" t="s">
        <v>225</v>
      </c>
      <c r="B43" s="41"/>
      <c r="C43" s="41"/>
      <c r="D43" s="41"/>
      <c r="E43" s="66"/>
      <c r="F43" s="66"/>
      <c r="G43" s="67"/>
      <c r="H43" s="41"/>
      <c r="I43" s="68"/>
      <c r="J43" s="69"/>
      <c r="K43" s="68"/>
    </row>
    <row r="44" spans="1:11" ht="15" x14ac:dyDescent="0.3">
      <c r="A44" s="40" t="s">
        <v>226</v>
      </c>
      <c r="B44" s="41"/>
      <c r="C44" s="41"/>
      <c r="D44" s="41"/>
      <c r="E44" s="66"/>
      <c r="F44" s="66"/>
      <c r="G44" s="67"/>
      <c r="H44" s="41"/>
      <c r="I44" s="68"/>
      <c r="J44" s="69"/>
      <c r="K44" s="69"/>
    </row>
    <row r="45" spans="1:11" ht="15" x14ac:dyDescent="0.3">
      <c r="A45" s="40" t="s">
        <v>227</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228</v>
      </c>
      <c r="B47" s="41"/>
      <c r="C47" s="41"/>
      <c r="D47" s="41"/>
      <c r="E47" s="66"/>
      <c r="F47" s="66"/>
      <c r="G47" s="67"/>
      <c r="H47" s="41"/>
      <c r="I47" s="69"/>
      <c r="J47" s="69"/>
      <c r="K47" s="69"/>
    </row>
    <row r="48" spans="1:11" ht="13" x14ac:dyDescent="0.3">
      <c r="A48" s="40" t="s">
        <v>229</v>
      </c>
      <c r="B48" s="44"/>
      <c r="C48" s="44"/>
      <c r="D48" s="44"/>
      <c r="E48" s="70"/>
      <c r="F48" s="70"/>
      <c r="G48" s="71"/>
      <c r="H48" s="44"/>
      <c r="I48" s="72"/>
      <c r="J48" s="72"/>
      <c r="K48" s="72"/>
    </row>
    <row r="49" spans="1:11" ht="13" x14ac:dyDescent="0.3">
      <c r="A49" s="43" t="s">
        <v>230</v>
      </c>
      <c r="B49" s="44"/>
      <c r="C49" s="44"/>
      <c r="D49" s="44"/>
      <c r="E49" s="70"/>
      <c r="F49" s="70"/>
      <c r="G49" s="71"/>
      <c r="H49" s="44"/>
      <c r="I49" s="72"/>
      <c r="J49" s="72"/>
      <c r="K49" s="72"/>
    </row>
    <row r="50" spans="1:11" ht="12.75" customHeight="1" x14ac:dyDescent="0.3">
      <c r="A50" s="43" t="s">
        <v>231</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232</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3">
      <c r="A63" s="116" t="s">
        <v>186</v>
      </c>
      <c r="B63" s="11"/>
      <c r="C63" s="12"/>
      <c r="D63" s="12"/>
      <c r="E63" s="76"/>
      <c r="F63" s="76"/>
      <c r="G63" s="77"/>
      <c r="H63" s="12"/>
      <c r="I63" s="78"/>
      <c r="J63" s="78"/>
      <c r="K63" s="78"/>
    </row>
    <row r="64" spans="1:11" ht="13" x14ac:dyDescent="0.3">
      <c r="A64" s="116" t="s">
        <v>187</v>
      </c>
      <c r="B64" s="11"/>
      <c r="C64" s="12"/>
      <c r="D64" s="12"/>
      <c r="E64" s="121"/>
      <c r="F64" s="77"/>
      <c r="G64" s="29"/>
      <c r="H64" s="122"/>
      <c r="I64" s="29"/>
      <c r="J64" s="78"/>
      <c r="K64" s="78"/>
    </row>
    <row r="65" spans="1:11" ht="13" x14ac:dyDescent="0.3">
      <c r="A65" s="116" t="s">
        <v>183</v>
      </c>
      <c r="B65" s="11"/>
      <c r="C65" s="12"/>
      <c r="D65" s="12"/>
      <c r="E65" s="121"/>
      <c r="F65" s="77"/>
      <c r="G65" s="29"/>
      <c r="H65" s="122"/>
      <c r="I65" s="29"/>
      <c r="J65" s="78"/>
      <c r="K65" s="78"/>
    </row>
    <row r="66" spans="1:11" ht="13" x14ac:dyDescent="0.3">
      <c r="A66" s="116" t="s">
        <v>100</v>
      </c>
      <c r="B66" s="11"/>
      <c r="C66" s="12"/>
      <c r="D66" s="12"/>
      <c r="E66" s="121"/>
      <c r="F66" s="77"/>
      <c r="G66" s="29"/>
      <c r="H66" s="122"/>
      <c r="I66" s="29"/>
      <c r="J66" s="78"/>
      <c r="K66" s="78"/>
    </row>
    <row r="67" spans="1:11" ht="13" x14ac:dyDescent="0.25">
      <c r="A67" s="117" t="s">
        <v>188</v>
      </c>
      <c r="B67" s="14"/>
      <c r="C67" s="14"/>
      <c r="D67" s="14"/>
      <c r="E67" s="79"/>
      <c r="F67" s="79"/>
      <c r="G67" s="80"/>
      <c r="H67" s="14"/>
      <c r="I67" s="81"/>
      <c r="J67" s="81"/>
      <c r="K67" s="81"/>
    </row>
    <row r="68" spans="1:11" ht="13.5" x14ac:dyDescent="0.35">
      <c r="A68" s="132" t="s">
        <v>80</v>
      </c>
      <c r="B68" s="14"/>
      <c r="C68" s="14"/>
      <c r="D68" s="14"/>
      <c r="E68" s="79"/>
      <c r="F68" s="79"/>
      <c r="G68" s="80"/>
      <c r="H68" s="14"/>
      <c r="I68" s="81"/>
      <c r="J68" s="81"/>
      <c r="K68" s="81"/>
    </row>
    <row r="69" spans="1:11" ht="13.5" x14ac:dyDescent="0.35">
      <c r="A69" s="132" t="s">
        <v>189</v>
      </c>
      <c r="B69" s="14"/>
      <c r="C69" s="14"/>
      <c r="D69" s="14"/>
      <c r="E69" s="79"/>
      <c r="F69" s="79"/>
      <c r="G69" s="80"/>
      <c r="H69" s="14"/>
      <c r="I69" s="81"/>
      <c r="J69" s="81"/>
      <c r="K69" s="81"/>
    </row>
    <row r="70" spans="1:11" ht="13.5" x14ac:dyDescent="0.35">
      <c r="A70" s="132" t="s">
        <v>190</v>
      </c>
      <c r="B70" s="14"/>
      <c r="C70" s="14"/>
      <c r="D70" s="14"/>
      <c r="E70" s="79"/>
      <c r="F70" s="79"/>
      <c r="G70" s="80"/>
      <c r="H70" s="14"/>
      <c r="I70" s="81"/>
      <c r="J70" s="81"/>
      <c r="K70" s="81"/>
    </row>
    <row r="71" spans="1:11" ht="13.5" x14ac:dyDescent="0.35">
      <c r="A71" s="132" t="s">
        <v>191</v>
      </c>
      <c r="B71" s="14"/>
      <c r="C71" s="14"/>
      <c r="D71" s="14"/>
      <c r="E71" s="79"/>
      <c r="F71" s="79"/>
      <c r="G71" s="80"/>
      <c r="H71" s="14"/>
      <c r="I71" s="81"/>
      <c r="J71" s="81"/>
      <c r="K71" s="81"/>
    </row>
    <row r="72" spans="1:11" ht="13.5" x14ac:dyDescent="0.35">
      <c r="A72" s="132" t="s">
        <v>192</v>
      </c>
      <c r="B72" s="14"/>
      <c r="C72" s="14"/>
      <c r="D72" s="14"/>
      <c r="E72" s="113"/>
      <c r="F72" s="113"/>
      <c r="G72" s="80"/>
      <c r="H72" s="14"/>
      <c r="I72" s="114"/>
      <c r="J72" s="114"/>
      <c r="K72" s="114"/>
    </row>
    <row r="73" spans="1:11" ht="13.5" x14ac:dyDescent="0.35">
      <c r="A73" s="132" t="s">
        <v>83</v>
      </c>
      <c r="B73" s="17"/>
      <c r="C73" s="17"/>
      <c r="E73" s="133"/>
      <c r="F73" s="133"/>
      <c r="H73" s="17"/>
      <c r="I73" s="134"/>
      <c r="J73" s="134"/>
      <c r="K73" s="134"/>
    </row>
    <row r="74" spans="1:11" x14ac:dyDescent="0.25">
      <c r="A74" s="25" t="s">
        <v>233</v>
      </c>
      <c r="B74" s="17"/>
      <c r="C74" s="17"/>
      <c r="E74" s="133"/>
      <c r="F74" s="133"/>
      <c r="H74" s="17"/>
      <c r="I74" s="134"/>
      <c r="J74" s="134"/>
      <c r="K74" s="134"/>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sheetData>
  <sheetProtection algorithmName="SHA-512" hashValue="gafP6gPDDg8AGxpvIsEVnEGgOqLBFWO5f7rWQarP84qf4BS29fixr5g3keb9QhbQ5mbJqZnOtVifoQwS5T8wIg==" saltValue="wtoWTvRd1k86RTzUcOy9AQ==" spinCount="100000" sheet="1" objects="1" scenarios="1"/>
  <hyperlinks>
    <hyperlink ref="A18" r:id="rId1" xr:uid="{6EA72E1D-062A-45C2-A43A-55B39E9C533B}"/>
    <hyperlink ref="A20" r:id="rId2" xr:uid="{CAAE0F25-54F7-411A-9D07-A2A8304EF90A}"/>
    <hyperlink ref="A19" r:id="rId3" xr:uid="{5AC31698-6A57-433C-829D-F927A2FBE785}"/>
    <hyperlink ref="A9" r:id="rId4" xr:uid="{09CF3D04-3B8A-4BBA-B941-BA2C9018706D}"/>
    <hyperlink ref="A10" r:id="rId5" xr:uid="{C739F82E-D03A-41A7-B747-CAA087371519}"/>
    <hyperlink ref="A12" r:id="rId6" xr:uid="{DE51387B-02B8-4A5C-AF10-A74D7FBC8CEF}"/>
    <hyperlink ref="A11" r:id="rId7" xr:uid="{4E8692DD-DFFE-4132-AB11-D201B080F89E}"/>
    <hyperlink ref="A13" r:id="rId8" xr:uid="{DD4D3C42-BEAF-484C-91A1-FEB301AE262F}"/>
    <hyperlink ref="A14" r:id="rId9" xr:uid="{67C33D8E-D27B-492A-AFEA-A886A7A580D7}"/>
    <hyperlink ref="A15" r:id="rId10" xr:uid="{AF06A83D-F843-46C1-BE5B-75E415D4556A}"/>
    <hyperlink ref="A21" r:id="rId11" xr:uid="{30458ED8-DB2E-4359-9C6F-5B93BB35A470}"/>
    <hyperlink ref="A17" r:id="rId12" xr:uid="{AB95707E-B439-4D51-BCD6-ED01A58E79B8}"/>
    <hyperlink ref="A8" r:id="rId13" xr:uid="{46D8D143-69E4-484E-ACD7-F61C0E8A2056}"/>
    <hyperlink ref="A16" r:id="rId14" xr:uid="{DA8E1F50-5FCB-48C4-A0CD-06B5B3C6E16E}"/>
    <hyperlink ref="A23" r:id="rId15" xr:uid="{0E13FFA1-7E01-46E3-BEEF-95554B1928F0}"/>
    <hyperlink ref="A24" r:id="rId16" xr:uid="{BE91761B-1724-4EF7-97B1-4DECF8330A1A}"/>
    <hyperlink ref="A26" r:id="rId17" xr:uid="{DF2D9C86-5E10-4B70-818F-CC8B18A0842F}"/>
    <hyperlink ref="A28" r:id="rId18" xr:uid="{1AE234A9-9446-4987-97BA-E350B0B5A810}"/>
    <hyperlink ref="A30" r:id="rId19" xr:uid="{69139997-0997-484F-9026-439830345E76}"/>
    <hyperlink ref="A32" r:id="rId20" xr:uid="{56DA088A-FFAB-4DFB-A03E-A7540F7DE02D}"/>
    <hyperlink ref="A31" r:id="rId21" xr:uid="{2D397B72-1CBA-4871-8034-B31BE9A487A0}"/>
    <hyperlink ref="A34" r:id="rId22" xr:uid="{FCD47B88-4CC4-4472-93E0-BE99B7C3F715}"/>
    <hyperlink ref="A36" r:id="rId23" xr:uid="{AA79ABF0-B706-49EE-9DF0-934B2099B559}"/>
    <hyperlink ref="A39" r:id="rId24" xr:uid="{E5BFEF22-3617-4D53-9B72-AA33A72B2DFC}"/>
    <hyperlink ref="A38" r:id="rId25" xr:uid="{F0381407-4C2B-46B8-B9C0-2A22F478744E}"/>
    <hyperlink ref="A41" r:id="rId26" xr:uid="{451FFEB7-5873-480E-B90F-C0D8AFB7DDE5}"/>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CDA41E47-D9A3-4B57-B27A-75B5E21423AC}"/>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52220CFD-74C2-451F-AE60-3FE288C3ECD9}"/>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07A5435A-A9C5-43E3-A32D-4AE34314277B}"/>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6AC0A507-AF42-40B3-A344-A9E3AEF7D2F3}"/>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6D63852D-5AFB-4F3B-9F93-6FD937056CBC}"/>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E2AD0E99-4A73-4F9B-99E9-F7D8CC51B600}"/>
  </hyperlinks>
  <pageMargins left="0.7" right="0.7" top="0.75" bottom="0.75" header="0.3" footer="0.3"/>
  <drawing r:id="rId3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E84-648B-4A84-BBE4-1A4636D8A5C8}">
  <dimension ref="A1:K116"/>
  <sheetViews>
    <sheetView topLeftCell="A39" zoomScale="85" zoomScaleNormal="85" workbookViewId="0">
      <selection activeCell="A61" sqref="A61:XFD74"/>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214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35" t="s">
        <v>148</v>
      </c>
      <c r="B8" s="6" t="s">
        <v>24</v>
      </c>
      <c r="C8" s="1">
        <v>5.5500000000000001E-2</v>
      </c>
      <c r="D8" s="2">
        <v>4.5776368445861769E-2</v>
      </c>
      <c r="E8" s="1">
        <v>2.0421106819550503E-3</v>
      </c>
      <c r="F8" s="49">
        <v>0.82479943145696877</v>
      </c>
      <c r="G8" s="48">
        <f>F8-_xlfn.XLOOKUP(B8,[9]Prior!B:B,[9]Prior!F:F)</f>
        <v>1.6932839603520211E-2</v>
      </c>
      <c r="H8" s="2">
        <v>-0.18535948840123559</v>
      </c>
      <c r="I8" s="3">
        <v>0.28312393341368786</v>
      </c>
      <c r="J8" s="4">
        <v>2.9699599483226837E-2</v>
      </c>
      <c r="K8" s="3">
        <v>3.2975460736180573E-2</v>
      </c>
    </row>
    <row r="9" spans="1:11" ht="13" x14ac:dyDescent="0.3">
      <c r="A9" s="135" t="s">
        <v>139</v>
      </c>
      <c r="B9" s="6" t="s">
        <v>26</v>
      </c>
      <c r="C9" s="1">
        <v>5.9499999999999997E-2</v>
      </c>
      <c r="D9" s="2">
        <v>4.5198658783417854E-2</v>
      </c>
      <c r="E9" s="1">
        <v>1.8138970631056794E-2</v>
      </c>
      <c r="F9" s="49">
        <v>0.75964132409105645</v>
      </c>
      <c r="G9" s="48">
        <f>F9-_xlfn.XLOOKUP(B9,[9]Prior!B:B,[9]Prior!F:F)</f>
        <v>1.4310393093211138E-2</v>
      </c>
      <c r="H9" s="2">
        <v>-0.19610110139594392</v>
      </c>
      <c r="I9" s="3">
        <v>0.19967732483012446</v>
      </c>
      <c r="J9" s="4">
        <v>0.19820341718193868</v>
      </c>
      <c r="K9" s="3">
        <v>3.1768747452436991E-2</v>
      </c>
    </row>
    <row r="10" spans="1:11" ht="13" x14ac:dyDescent="0.3">
      <c r="A10" s="135" t="s">
        <v>140</v>
      </c>
      <c r="B10" s="6" t="s">
        <v>28</v>
      </c>
      <c r="C10" s="1">
        <v>5.0999999999999997E-2</v>
      </c>
      <c r="D10" s="2">
        <v>3.874021134831164E-2</v>
      </c>
      <c r="E10" s="1">
        <v>1.5960917870782843E-2</v>
      </c>
      <c r="F10" s="49">
        <v>0.7596119872217969</v>
      </c>
      <c r="G10" s="48">
        <f>F10-_xlfn.XLOOKUP(B10,[9]Prior!B:B,[9]Prior!F:F)</f>
        <v>2.4108948317310697E-3</v>
      </c>
      <c r="H10" s="2">
        <v>-0.18640664812145311</v>
      </c>
      <c r="I10" s="3">
        <v>0.20041402765719929</v>
      </c>
      <c r="J10" s="4">
        <v>0.20439858869628791</v>
      </c>
      <c r="K10" s="3">
        <v>3.113819477180145E-2</v>
      </c>
    </row>
    <row r="11" spans="1:11" ht="13" x14ac:dyDescent="0.3">
      <c r="A11" s="135" t="s">
        <v>142</v>
      </c>
      <c r="B11" s="6" t="s">
        <v>30</v>
      </c>
      <c r="C11" s="1">
        <v>3.5999999999999997E-2</v>
      </c>
      <c r="D11" s="2">
        <v>2.6683889021685701E-2</v>
      </c>
      <c r="E11" s="1">
        <v>1.0859182632928696E-2</v>
      </c>
      <c r="F11" s="49">
        <v>0.7412191394912695</v>
      </c>
      <c r="G11" s="48">
        <f>F11-_xlfn.XLOOKUP(B11,[9]Prior!B:B,[9]Prior!F:F)</f>
        <v>-6.3996695617275501E-3</v>
      </c>
      <c r="H11" s="2">
        <v>-0.12932142147886583</v>
      </c>
      <c r="I11" s="3">
        <v>0.21914677919141629</v>
      </c>
      <c r="J11" s="4">
        <v>0.18786779325391997</v>
      </c>
      <c r="K11" s="3">
        <v>3.1987283940690447E-2</v>
      </c>
    </row>
    <row r="12" spans="1:11" ht="13" x14ac:dyDescent="0.3">
      <c r="A12" s="135" t="s">
        <v>141</v>
      </c>
      <c r="B12" s="6" t="s">
        <v>32</v>
      </c>
      <c r="C12" s="1">
        <v>5.3999999999999999E-2</v>
      </c>
      <c r="D12" s="2">
        <v>4.125113596836931E-2</v>
      </c>
      <c r="E12" s="1">
        <v>1.589482410401679E-2</v>
      </c>
      <c r="F12" s="49">
        <v>0.76390992534017244</v>
      </c>
      <c r="G12" s="48">
        <f>F12-_xlfn.XLOOKUP(B12,[9]Prior!B:B,[9]Prior!F:F)</f>
        <v>2.580819529963474E-3</v>
      </c>
      <c r="H12" s="2">
        <v>-0.19357801795996282</v>
      </c>
      <c r="I12" s="3">
        <v>0.19729223107580712</v>
      </c>
      <c r="J12" s="4">
        <v>0.20491732826480719</v>
      </c>
      <c r="K12" s="3">
        <v>3.1553874529083425E-2</v>
      </c>
    </row>
    <row r="13" spans="1:11" ht="13" x14ac:dyDescent="0.3">
      <c r="A13" s="135" t="s">
        <v>143</v>
      </c>
      <c r="B13" s="6" t="s">
        <v>34</v>
      </c>
      <c r="C13" s="1">
        <v>5.45E-2</v>
      </c>
      <c r="D13" s="2">
        <v>4.2920886830665632E-2</v>
      </c>
      <c r="E13" s="1">
        <v>4.4685495158111738E-3</v>
      </c>
      <c r="F13" s="49">
        <v>0.78753920790212173</v>
      </c>
      <c r="G13" s="48">
        <f>F13-_xlfn.XLOOKUP(B13,[9]Prior!B:B,[9]Prior!F:F)</f>
        <v>1.3356604168653252E-2</v>
      </c>
      <c r="H13" s="2">
        <v>-0.18874634694560363</v>
      </c>
      <c r="I13" s="3">
        <v>0.29493817628294133</v>
      </c>
      <c r="J13" s="4">
        <v>0.11216799689192347</v>
      </c>
      <c r="K13" s="3">
        <v>3.194929837182367E-2</v>
      </c>
    </row>
    <row r="14" spans="1:11" ht="13" x14ac:dyDescent="0.3">
      <c r="A14" s="135" t="s">
        <v>144</v>
      </c>
      <c r="B14" s="6" t="s">
        <v>36</v>
      </c>
      <c r="C14" s="1">
        <v>5.5500000000000001E-2</v>
      </c>
      <c r="D14" s="2">
        <v>4.3768868972781816E-2</v>
      </c>
      <c r="E14" s="1">
        <v>1.143235362272969E-2</v>
      </c>
      <c r="F14" s="49">
        <v>0.78862826977985256</v>
      </c>
      <c r="G14" s="48">
        <f>F14-_xlfn.XLOOKUP(B14,[9]Prior!B:B,[9]Prior!F:F)</f>
        <v>1.6624129681551136E-2</v>
      </c>
      <c r="H14" s="2">
        <v>-0.20483146685275133</v>
      </c>
      <c r="I14" s="3">
        <v>0.27746909970182498</v>
      </c>
      <c r="J14" s="4">
        <v>0.12963477213854588</v>
      </c>
      <c r="K14" s="3">
        <v>3.1166178221464027E-2</v>
      </c>
    </row>
    <row r="15" spans="1:11" ht="13" x14ac:dyDescent="0.3">
      <c r="A15" s="135" t="s">
        <v>145</v>
      </c>
      <c r="B15" s="6" t="s">
        <v>38</v>
      </c>
      <c r="C15" s="1">
        <v>5.8000000000000003E-2</v>
      </c>
      <c r="D15" s="2">
        <v>4.5343054028125399E-2</v>
      </c>
      <c r="E15" s="1">
        <v>5.2185007697991472E-3</v>
      </c>
      <c r="F15" s="49">
        <v>0.78177679358836893</v>
      </c>
      <c r="G15" s="48">
        <f>F15-_xlfn.XLOOKUP(B15,[9]Prior!B:B,[9]Prior!F:F)</f>
        <v>2.1362006476310813E-2</v>
      </c>
      <c r="H15" s="2">
        <v>-0.21230855060902704</v>
      </c>
      <c r="I15" s="3">
        <v>0.31082241524006649</v>
      </c>
      <c r="J15" s="4">
        <v>9.4021018038716223E-2</v>
      </c>
      <c r="K15" s="3">
        <v>3.1774557449488434E-2</v>
      </c>
    </row>
    <row r="16" spans="1:11" ht="13" x14ac:dyDescent="0.3">
      <c r="A16" s="135" t="s">
        <v>150</v>
      </c>
      <c r="B16" s="6" t="s">
        <v>40</v>
      </c>
      <c r="C16" s="1">
        <v>5.0999999999999997E-2</v>
      </c>
      <c r="D16" s="2">
        <v>3.9501966594435181E-2</v>
      </c>
      <c r="E16" s="1">
        <v>1.4530477085287933E-2</v>
      </c>
      <c r="F16" s="49">
        <v>0.77454836459676835</v>
      </c>
      <c r="G16" s="48">
        <f>F16-_xlfn.XLOOKUP(B16,[9]Prior!B:B,[9]Prior!F:F)</f>
        <v>2.8945012220699118E-3</v>
      </c>
      <c r="H16" s="2">
        <v>-0.17141685272065846</v>
      </c>
      <c r="I16" s="3">
        <v>0.20228603816670618</v>
      </c>
      <c r="J16" s="4">
        <v>0.19482409151444596</v>
      </c>
      <c r="K16" s="3">
        <v>3.1984447482467863E-2</v>
      </c>
    </row>
    <row r="17" spans="1:11" ht="13" x14ac:dyDescent="0.3">
      <c r="A17" s="135" t="s">
        <v>41</v>
      </c>
      <c r="B17" s="6" t="s">
        <v>42</v>
      </c>
      <c r="C17" s="1">
        <v>4.9500000000000002E-2</v>
      </c>
      <c r="D17" s="2">
        <v>4.0475617661213291E-2</v>
      </c>
      <c r="E17" s="1">
        <v>1.8520634960067345E-3</v>
      </c>
      <c r="F17" s="49">
        <v>0.81768924568107659</v>
      </c>
      <c r="G17" s="48">
        <f>F17-_xlfn.XLOOKUP(B17,[9]Prior!B:B,[9]Prior!F:F)</f>
        <v>1.7544972569411899E-2</v>
      </c>
      <c r="H17" s="2">
        <v>-0.15411561081975284</v>
      </c>
      <c r="I17" s="3">
        <v>0.35461916016288625</v>
      </c>
      <c r="J17" s="4">
        <v>3.2265736278705062E-2</v>
      </c>
      <c r="K17" s="3">
        <v>3.2928748301598726E-2</v>
      </c>
    </row>
    <row r="18" spans="1:11" ht="13" x14ac:dyDescent="0.3">
      <c r="A18" s="135" t="s">
        <v>43</v>
      </c>
      <c r="B18" s="6" t="s">
        <v>44</v>
      </c>
      <c r="C18" s="1">
        <v>5.5500000000000001E-2</v>
      </c>
      <c r="D18" s="2">
        <v>4.4884460073488557E-2</v>
      </c>
      <c r="E18" s="1">
        <v>1.6626241080323928E-2</v>
      </c>
      <c r="F18" s="49">
        <v>0.80872901033312716</v>
      </c>
      <c r="G18" s="48">
        <f>F18-_xlfn.XLOOKUP(B18,[9]Prior!B:B,[9]Prior!F:F)</f>
        <v>4.2995665089173851E-3</v>
      </c>
      <c r="H18" s="2">
        <v>-0.18624492764147807</v>
      </c>
      <c r="I18" s="3">
        <v>0.19590592744638713</v>
      </c>
      <c r="J18" s="4">
        <v>0.2012304403569545</v>
      </c>
      <c r="K18" s="3">
        <v>3.1982243751983129E-2</v>
      </c>
    </row>
    <row r="19" spans="1:11" ht="13" x14ac:dyDescent="0.3">
      <c r="A19" s="135" t="s">
        <v>45</v>
      </c>
      <c r="B19" s="6" t="s">
        <v>46</v>
      </c>
      <c r="C19" s="1">
        <v>5.3999999999999999E-2</v>
      </c>
      <c r="D19" s="2">
        <v>4.136990354765091E-2</v>
      </c>
      <c r="E19" s="1">
        <v>1.6678430842478293E-2</v>
      </c>
      <c r="F19" s="49">
        <v>0.76610932495649831</v>
      </c>
      <c r="G19" s="48">
        <f>F19-_xlfn.XLOOKUP(B19,[9]Prior!B:B,[9]Prior!F:F)</f>
        <v>6.592036988799399E-3</v>
      </c>
      <c r="H19" s="2">
        <v>-0.20416454203009979</v>
      </c>
      <c r="I19" s="3">
        <v>0.19934540007493137</v>
      </c>
      <c r="J19" s="4">
        <v>0.19938244045402434</v>
      </c>
      <c r="K19" s="3">
        <v>3.197186165796137E-2</v>
      </c>
    </row>
    <row r="20" spans="1:11" ht="13" x14ac:dyDescent="0.3">
      <c r="A20" s="135" t="s">
        <v>47</v>
      </c>
      <c r="B20" s="6" t="s">
        <v>48</v>
      </c>
      <c r="C20" s="1">
        <v>0.05</v>
      </c>
      <c r="D20" s="2">
        <v>3.8619556879276269E-2</v>
      </c>
      <c r="E20" s="1">
        <v>1.6215622902314063E-2</v>
      </c>
      <c r="F20" s="49">
        <v>0.77239113758552536</v>
      </c>
      <c r="G20" s="48">
        <f>F20-_xlfn.XLOOKUP(B20,[9]Prior!B:B,[9]Prior!F:F)</f>
        <v>-2.5999564158037503E-2</v>
      </c>
      <c r="H20" s="2">
        <v>-0.17228430087559718</v>
      </c>
      <c r="I20" s="3">
        <v>0.19823002416619678</v>
      </c>
      <c r="J20" s="4">
        <v>0.20587749057592933</v>
      </c>
      <c r="K20" s="3">
        <v>3.2026677412510009E-2</v>
      </c>
    </row>
    <row r="21" spans="1:11" ht="13" x14ac:dyDescent="0.3">
      <c r="A21" s="124" t="s">
        <v>147</v>
      </c>
      <c r="B21" s="6" t="s">
        <v>50</v>
      </c>
      <c r="C21" s="1">
        <v>5.7000000000000002E-2</v>
      </c>
      <c r="D21" s="2">
        <v>4.4258333669459325E-2</v>
      </c>
      <c r="E21" s="1">
        <v>1.5868553428976674E-2</v>
      </c>
      <c r="F21" s="49">
        <v>0.77646199420104078</v>
      </c>
      <c r="G21" s="48">
        <f>F21-_xlfn.XLOOKUP(B21,[9]Prior!B:B,[9]Prior!F:F)</f>
        <v>1.3044672135448354E-2</v>
      </c>
      <c r="H21" s="2">
        <v>-0.19434796108061914</v>
      </c>
      <c r="I21" s="3">
        <v>0.19968264434389255</v>
      </c>
      <c r="J21" s="4">
        <v>0.19929768789564548</v>
      </c>
      <c r="K21" s="3">
        <v>3.1636241286408705E-2</v>
      </c>
    </row>
    <row r="22" spans="1:11" ht="13" x14ac:dyDescent="0.3">
      <c r="A22" s="7" t="s">
        <v>51</v>
      </c>
      <c r="B22" s="8"/>
      <c r="C22" s="9"/>
      <c r="D22" s="9"/>
      <c r="E22" s="9"/>
      <c r="F22" s="9"/>
      <c r="G22" s="9"/>
      <c r="H22" s="9"/>
      <c r="I22" s="9"/>
      <c r="J22" s="9"/>
      <c r="K22" s="9"/>
    </row>
    <row r="23" spans="1:11" ht="13" x14ac:dyDescent="0.3">
      <c r="A23" s="130" t="s">
        <v>138</v>
      </c>
      <c r="B23" s="6" t="s">
        <v>53</v>
      </c>
      <c r="C23" s="1">
        <v>5.3499999999999999E-2</v>
      </c>
      <c r="D23" s="2">
        <v>4.2791035826075532E-2</v>
      </c>
      <c r="E23" s="1">
        <v>1.482777495416936E-2</v>
      </c>
      <c r="F23" s="49">
        <v>0.79983244534720621</v>
      </c>
      <c r="G23" s="48">
        <f>F23-_xlfn.XLOOKUP(B23,[9]Prior!B:B,[9]Prior!F:F)</f>
        <v>2.9811118609793241E-2</v>
      </c>
      <c r="H23" s="2">
        <v>-0.1889589912544388</v>
      </c>
      <c r="I23" s="3">
        <v>0.29053750004083273</v>
      </c>
      <c r="J23" s="4">
        <v>0.11587279233159797</v>
      </c>
      <c r="K23" s="3">
        <v>3.1717631936635064E-2</v>
      </c>
    </row>
    <row r="24" spans="1:11" ht="13" x14ac:dyDescent="0.3">
      <c r="A24" s="135" t="s">
        <v>146</v>
      </c>
      <c r="B24" s="6" t="s">
        <v>55</v>
      </c>
      <c r="C24" s="1">
        <v>5.8999999999999997E-2</v>
      </c>
      <c r="D24" s="2">
        <v>4.0680876963965378E-2</v>
      </c>
      <c r="E24" s="1">
        <v>1.5952728947201473E-2</v>
      </c>
      <c r="F24" s="49">
        <v>0.68950638921975216</v>
      </c>
      <c r="G24" s="48">
        <f>F24-_xlfn.XLOOKUP(B24,[9]Prior!B:B,[9]Prior!F:F)</f>
        <v>2.3167936479506324E-2</v>
      </c>
      <c r="H24" s="2">
        <v>-0.28122501692112234</v>
      </c>
      <c r="I24" s="3">
        <v>0.28915192063828826</v>
      </c>
      <c r="J24" s="4">
        <v>0.11866536951134499</v>
      </c>
      <c r="K24" s="3">
        <v>3.1412778880646856E-2</v>
      </c>
    </row>
    <row r="25" spans="1:11" ht="13" x14ac:dyDescent="0.3">
      <c r="A25" s="7" t="s">
        <v>56</v>
      </c>
      <c r="B25" s="8"/>
      <c r="C25" s="9"/>
      <c r="D25" s="9"/>
      <c r="E25" s="9"/>
      <c r="F25" s="9"/>
      <c r="G25" s="9"/>
      <c r="H25" s="9"/>
      <c r="I25" s="9"/>
      <c r="J25" s="9"/>
      <c r="K25" s="9"/>
    </row>
    <row r="26" spans="1:11" ht="13" x14ac:dyDescent="0.3">
      <c r="A26" s="130" t="s">
        <v>57</v>
      </c>
      <c r="B26" s="6" t="s">
        <v>58</v>
      </c>
      <c r="C26" s="1">
        <v>5.45E-2</v>
      </c>
      <c r="D26" s="2">
        <v>4.0673214510741434E-2</v>
      </c>
      <c r="E26" s="1">
        <v>8.4224295032597554E-3</v>
      </c>
      <c r="F26" s="49">
        <v>0.74629751395855848</v>
      </c>
      <c r="G26" s="48">
        <f>F26-_xlfn.XLOOKUP(B26,[9]Prior!B:B,[9]Prior!F:F)</f>
        <v>3.2183359295940628E-2</v>
      </c>
      <c r="H26" s="2">
        <v>-0.20188572022653445</v>
      </c>
      <c r="I26" s="3">
        <v>0.40095905969100532</v>
      </c>
      <c r="J26" s="4">
        <v>0</v>
      </c>
      <c r="K26" s="3">
        <v>3.272219560155238E-2</v>
      </c>
    </row>
    <row r="27" spans="1:11" ht="13" x14ac:dyDescent="0.3">
      <c r="A27" s="7" t="s">
        <v>59</v>
      </c>
      <c r="B27" s="6"/>
      <c r="C27" s="9"/>
      <c r="D27" s="9"/>
      <c r="E27" s="9"/>
      <c r="F27" s="9"/>
      <c r="G27" s="9"/>
      <c r="H27" s="9"/>
      <c r="I27" s="9"/>
      <c r="J27" s="9"/>
      <c r="K27" s="9"/>
    </row>
    <row r="28" spans="1:11" ht="13" x14ac:dyDescent="0.3">
      <c r="A28" s="130" t="s">
        <v>60</v>
      </c>
      <c r="B28" s="6" t="s">
        <v>61</v>
      </c>
      <c r="C28" s="1">
        <v>5.3999999999999999E-2</v>
      </c>
      <c r="D28" s="2">
        <v>4.1376155842249865E-2</v>
      </c>
      <c r="E28" s="1">
        <v>6.4097631845674791E-3</v>
      </c>
      <c r="F28" s="49">
        <v>0.76622510818981238</v>
      </c>
      <c r="G28" s="48">
        <f>F28-_xlfn.XLOOKUP(B28,[9]Prior!B:B,[9]Prior!F:F)</f>
        <v>3.2756130762255586E-2</v>
      </c>
      <c r="H28" s="2">
        <v>-0.19911861001221218</v>
      </c>
      <c r="I28" s="3">
        <v>0.38729858087673941</v>
      </c>
      <c r="J28" s="4">
        <v>1.5692509338312774E-2</v>
      </c>
      <c r="K28" s="3">
        <v>3.3122694322114683E-2</v>
      </c>
    </row>
    <row r="29" spans="1:11" ht="13" x14ac:dyDescent="0.3">
      <c r="A29" s="7" t="s">
        <v>62</v>
      </c>
      <c r="B29" s="8"/>
      <c r="C29" s="9"/>
      <c r="D29" s="9"/>
      <c r="E29" s="9"/>
      <c r="F29" s="9"/>
      <c r="G29" s="9"/>
      <c r="H29" s="9"/>
      <c r="I29" s="9"/>
      <c r="J29" s="9"/>
      <c r="K29" s="9"/>
    </row>
    <row r="30" spans="1:11" ht="13" x14ac:dyDescent="0.3">
      <c r="A30" s="135" t="s">
        <v>63</v>
      </c>
      <c r="B30" s="6" t="s">
        <v>64</v>
      </c>
      <c r="C30" s="1">
        <v>5.1499999999999997E-2</v>
      </c>
      <c r="D30" s="2">
        <v>3.7988154874023433E-2</v>
      </c>
      <c r="E30" s="1">
        <v>4.8304612549674815E-3</v>
      </c>
      <c r="F30" s="49">
        <v>0.73763407522375601</v>
      </c>
      <c r="G30" s="48">
        <f>F30-_xlfn.XLOOKUP(B30,[9]Prior!B:B,[9]Prior!F:F)</f>
        <v>2.8999542431612291E-2</v>
      </c>
      <c r="H30" s="2">
        <v>-0.19234182810538497</v>
      </c>
      <c r="I30" s="3">
        <v>0.42270903567970619</v>
      </c>
      <c r="J30" s="4">
        <v>9.7348016837567799E-3</v>
      </c>
      <c r="K30" s="3">
        <v>3.2605362224629834E-2</v>
      </c>
    </row>
    <row r="31" spans="1:11" ht="13" x14ac:dyDescent="0.3">
      <c r="A31" s="135" t="s">
        <v>65</v>
      </c>
      <c r="B31" s="6" t="s">
        <v>66</v>
      </c>
      <c r="C31" s="1">
        <v>5.1200000000000002E-2</v>
      </c>
      <c r="D31" s="2">
        <v>3.7463470647859508E-2</v>
      </c>
      <c r="E31" s="1">
        <v>6.2716577602456259E-3</v>
      </c>
      <c r="F31" s="49">
        <v>0.73170841109100593</v>
      </c>
      <c r="G31" s="48">
        <f>F31-_xlfn.XLOOKUP(B31,[9]Prior!B:B,[9]Prior!F:F)</f>
        <v>2.5368248351705036E-2</v>
      </c>
      <c r="H31" s="2">
        <v>-0.19859498309124893</v>
      </c>
      <c r="I31" s="3">
        <v>0.36363604069734434</v>
      </c>
      <c r="J31" s="4">
        <v>4.85630961680047E-2</v>
      </c>
      <c r="K31" s="3">
        <v>2.8867038477215858E-2</v>
      </c>
    </row>
    <row r="32" spans="1:11" ht="13" x14ac:dyDescent="0.3">
      <c r="A32" s="130" t="s">
        <v>67</v>
      </c>
      <c r="B32" s="6" t="s">
        <v>68</v>
      </c>
      <c r="C32" s="1">
        <v>5.0999999999999997E-2</v>
      </c>
      <c r="D32" s="2">
        <v>3.6942303812999081E-2</v>
      </c>
      <c r="E32" s="1">
        <v>4.2478788434230572E-3</v>
      </c>
      <c r="F32" s="49">
        <v>0.72435889829409972</v>
      </c>
      <c r="G32" s="48">
        <f>F32-_xlfn.XLOOKUP(B32,[9]Prior!B:B,[9]Prior!F:F)</f>
        <v>2.9805895741272903E-2</v>
      </c>
      <c r="H32" s="2">
        <v>-0.19459219610950096</v>
      </c>
      <c r="I32" s="3">
        <v>0.40203795136931231</v>
      </c>
      <c r="J32" s="4">
        <v>1.91718766664686E-2</v>
      </c>
      <c r="K32" s="3">
        <v>3.1843150456226238E-2</v>
      </c>
    </row>
    <row r="33" spans="1:11" ht="13" x14ac:dyDescent="0.3">
      <c r="A33" s="7" t="s">
        <v>69</v>
      </c>
      <c r="B33" s="8"/>
      <c r="C33" s="9"/>
      <c r="D33" s="9"/>
      <c r="E33" s="9"/>
      <c r="F33" s="9"/>
      <c r="G33" s="9"/>
      <c r="H33" s="9"/>
      <c r="I33" s="9"/>
      <c r="J33" s="9"/>
      <c r="K33" s="9"/>
    </row>
    <row r="34" spans="1:11" ht="13" x14ac:dyDescent="0.3">
      <c r="A34" s="130" t="s">
        <v>70</v>
      </c>
      <c r="B34" s="6" t="s">
        <v>71</v>
      </c>
      <c r="C34" s="1">
        <v>6.6000000000000003E-2</v>
      </c>
      <c r="D34" s="2">
        <v>4.0535308216013304E-2</v>
      </c>
      <c r="E34" s="1">
        <v>1.3241507931805738E-2</v>
      </c>
      <c r="F34" s="49">
        <v>0.61417133660626211</v>
      </c>
      <c r="G34" s="48">
        <f>F34-_xlfn.XLOOKUP(B34,[9]Prior!B:B,[9]Prior!F:F)</f>
        <v>1.5022478535721695E-2</v>
      </c>
      <c r="H34" s="2">
        <v>-0.36789236835338157</v>
      </c>
      <c r="I34" s="3">
        <v>0.32758877842196482</v>
      </c>
      <c r="J34" s="4">
        <v>6.2905325481519975E-2</v>
      </c>
      <c r="K34" s="3">
        <v>3.2249158952880115E-2</v>
      </c>
    </row>
    <row r="35" spans="1:11" ht="13" x14ac:dyDescent="0.3">
      <c r="A35" s="7" t="s">
        <v>72</v>
      </c>
      <c r="B35" s="8"/>
      <c r="C35" s="9"/>
      <c r="D35" s="9"/>
      <c r="E35" s="9"/>
      <c r="F35" s="9"/>
      <c r="G35" s="9"/>
      <c r="H35" s="9"/>
      <c r="I35" s="9"/>
      <c r="J35" s="9"/>
      <c r="K35" s="9"/>
    </row>
    <row r="36" spans="1:11" ht="13" x14ac:dyDescent="0.3">
      <c r="A36" s="135" t="s">
        <v>73</v>
      </c>
      <c r="B36" s="6" t="s">
        <v>74</v>
      </c>
      <c r="C36" s="1">
        <v>5.1499999999999997E-2</v>
      </c>
      <c r="D36" s="2">
        <v>3.2997720958804967E-2</v>
      </c>
      <c r="E36" s="1">
        <v>2.1882108302110409E-3</v>
      </c>
      <c r="F36" s="49">
        <v>0.64073244580203825</v>
      </c>
      <c r="G36" s="48">
        <f>F36-_xlfn.XLOOKUP(B36,[9]Prior!B:B,[9]Prior!F:F)</f>
        <v>2.184248655341603E-2</v>
      </c>
      <c r="H36" s="2">
        <v>-0.23261367764715812</v>
      </c>
      <c r="I36" s="3">
        <v>0.3931153602579126</v>
      </c>
      <c r="J36" s="4">
        <v>0</v>
      </c>
      <c r="K36" s="3">
        <v>3.2722241379310346E-2</v>
      </c>
    </row>
    <row r="37" spans="1:11" ht="13" x14ac:dyDescent="0.3">
      <c r="A37" s="7" t="s">
        <v>75</v>
      </c>
      <c r="B37" s="8"/>
      <c r="C37" s="9"/>
      <c r="D37" s="9"/>
      <c r="E37" s="9"/>
      <c r="F37" s="9"/>
      <c r="G37" s="9"/>
      <c r="H37" s="9"/>
      <c r="I37" s="9"/>
      <c r="J37" s="9"/>
      <c r="K37" s="9"/>
    </row>
    <row r="38" spans="1:11" ht="13" x14ac:dyDescent="0.3">
      <c r="A38" s="135" t="s">
        <v>149</v>
      </c>
      <c r="B38" s="6" t="s">
        <v>77</v>
      </c>
      <c r="C38" s="1">
        <v>4.6399999999999997E-2</v>
      </c>
      <c r="D38" s="2">
        <v>5.169252079211361E-2</v>
      </c>
      <c r="E38" s="1" t="s">
        <v>78</v>
      </c>
      <c r="F38" s="49">
        <v>1.1140629481058968</v>
      </c>
      <c r="G38" s="48">
        <f>F38-_xlfn.XLOOKUP(B38,[9]Prior!B:B,[9]Prior!F:F)</f>
        <v>5.2238170874250756E-2</v>
      </c>
      <c r="H38" s="2">
        <v>0.22162561147669405</v>
      </c>
      <c r="I38" s="3">
        <v>0.31558696797812102</v>
      </c>
      <c r="J38" s="4">
        <v>3.5099574625735021E-2</v>
      </c>
      <c r="K38" s="3">
        <v>3.2834833926169267E-2</v>
      </c>
    </row>
    <row r="39" spans="1:11" ht="13" x14ac:dyDescent="0.3">
      <c r="A39" s="120" t="s">
        <v>137</v>
      </c>
      <c r="B39" s="6" t="s">
        <v>80</v>
      </c>
      <c r="C39" s="1">
        <v>9.375E-2</v>
      </c>
      <c r="D39" s="2">
        <v>8.8056368286672446E-2</v>
      </c>
      <c r="E39" s="1" t="s">
        <v>78</v>
      </c>
      <c r="F39" s="49">
        <v>0.93926792839117279</v>
      </c>
      <c r="G39" s="48">
        <f>F39-_xlfn.XLOOKUP(B39,[9]Prior!B:B,[9]Prior!F:F)</f>
        <v>-0.10425233439432835</v>
      </c>
      <c r="H39" s="2">
        <v>-9.7401194886113408E-3</v>
      </c>
      <c r="I39" s="3">
        <v>0</v>
      </c>
      <c r="J39" s="4">
        <v>0.25029557598462321</v>
      </c>
      <c r="K39" s="3">
        <v>0</v>
      </c>
    </row>
    <row r="40" spans="1:11" ht="13" x14ac:dyDescent="0.3">
      <c r="A40" s="7" t="s">
        <v>81</v>
      </c>
      <c r="B40" s="8"/>
      <c r="C40" s="9"/>
      <c r="D40" s="9"/>
      <c r="E40" s="9"/>
      <c r="F40" s="9"/>
      <c r="G40" s="9"/>
      <c r="H40" s="9"/>
      <c r="I40" s="9"/>
      <c r="J40" s="9"/>
      <c r="K40" s="9"/>
    </row>
    <row r="41" spans="1:11" ht="13" x14ac:dyDescent="0.3">
      <c r="A41" s="120" t="s">
        <v>82</v>
      </c>
      <c r="B41" s="6" t="s">
        <v>83</v>
      </c>
      <c r="C41" s="1">
        <v>9.2899999999999996E-2</v>
      </c>
      <c r="D41" s="2">
        <v>8.4549600080467108E-2</v>
      </c>
      <c r="E41" s="1" t="s">
        <v>78</v>
      </c>
      <c r="F41" s="49">
        <v>0.91011410205023802</v>
      </c>
      <c r="G41" s="48">
        <f>F41-_xlfn.XLOOKUP(B41,[9]Prior!B:B,[9]Prior!F:F)</f>
        <v>8.4362487968578925E-3</v>
      </c>
      <c r="H41" s="2">
        <v>-6.3484329024062799E-2</v>
      </c>
      <c r="I41" s="3">
        <v>0</v>
      </c>
      <c r="J41" s="4">
        <v>0.32879133646810316</v>
      </c>
      <c r="K41" s="3">
        <v>4.5699999999999998E-2</v>
      </c>
    </row>
    <row r="42" spans="1:11" ht="13" x14ac:dyDescent="0.3">
      <c r="A42" s="40" t="s">
        <v>157</v>
      </c>
      <c r="B42" s="109"/>
      <c r="C42" s="110"/>
      <c r="D42" s="110"/>
      <c r="E42" s="110"/>
      <c r="F42" s="111"/>
      <c r="G42" s="111"/>
      <c r="H42" s="110"/>
      <c r="I42" s="112"/>
      <c r="J42" s="112"/>
      <c r="K42" s="112"/>
    </row>
    <row r="43" spans="1:11" ht="15" x14ac:dyDescent="0.3">
      <c r="A43" s="40" t="s">
        <v>215</v>
      </c>
      <c r="B43" s="41"/>
      <c r="C43" s="41"/>
      <c r="D43" s="41"/>
      <c r="E43" s="66"/>
      <c r="F43" s="66"/>
      <c r="G43" s="67"/>
      <c r="H43" s="41"/>
      <c r="I43" s="68"/>
      <c r="J43" s="69"/>
      <c r="K43" s="68"/>
    </row>
    <row r="44" spans="1:11" ht="15" x14ac:dyDescent="0.3">
      <c r="A44" s="40" t="s">
        <v>216</v>
      </c>
      <c r="B44" s="41"/>
      <c r="C44" s="41"/>
      <c r="D44" s="41"/>
      <c r="E44" s="66"/>
      <c r="F44" s="66"/>
      <c r="G44" s="67"/>
      <c r="H44" s="41"/>
      <c r="I44" s="68"/>
      <c r="J44" s="69"/>
      <c r="K44" s="69"/>
    </row>
    <row r="45" spans="1:11" ht="15" x14ac:dyDescent="0.3">
      <c r="A45" s="40" t="s">
        <v>217</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218</v>
      </c>
      <c r="B47" s="41"/>
      <c r="C47" s="41"/>
      <c r="D47" s="41"/>
      <c r="E47" s="66"/>
      <c r="F47" s="66"/>
      <c r="G47" s="67"/>
      <c r="H47" s="41"/>
      <c r="I47" s="69"/>
      <c r="J47" s="69"/>
      <c r="K47" s="69"/>
    </row>
    <row r="48" spans="1:11" ht="13" x14ac:dyDescent="0.3">
      <c r="A48" s="40" t="s">
        <v>219</v>
      </c>
      <c r="B48" s="44"/>
      <c r="C48" s="44"/>
      <c r="D48" s="44"/>
      <c r="E48" s="70"/>
      <c r="F48" s="70"/>
      <c r="G48" s="71"/>
      <c r="H48" s="44"/>
      <c r="I48" s="72"/>
      <c r="J48" s="72"/>
      <c r="K48" s="72"/>
    </row>
    <row r="49" spans="1:11" ht="13" x14ac:dyDescent="0.3">
      <c r="A49" s="43" t="s">
        <v>220</v>
      </c>
      <c r="B49" s="44"/>
      <c r="C49" s="44"/>
      <c r="D49" s="44"/>
      <c r="E49" s="70"/>
      <c r="F49" s="70"/>
      <c r="G49" s="71"/>
      <c r="H49" s="44"/>
      <c r="I49" s="72"/>
      <c r="J49" s="72"/>
      <c r="K49" s="72"/>
    </row>
    <row r="50" spans="1:11" ht="12.75" customHeight="1" x14ac:dyDescent="0.3">
      <c r="A50" s="43" t="s">
        <v>221</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222</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3">
      <c r="A63" s="116" t="s">
        <v>186</v>
      </c>
      <c r="B63" s="11"/>
      <c r="C63" s="12"/>
      <c r="D63" s="12"/>
      <c r="E63" s="76"/>
      <c r="F63" s="76"/>
      <c r="G63" s="77"/>
      <c r="H63" s="12"/>
      <c r="I63" s="78"/>
      <c r="J63" s="78"/>
      <c r="K63" s="78"/>
    </row>
    <row r="64" spans="1:11" ht="13" x14ac:dyDescent="0.3">
      <c r="A64" s="116" t="s">
        <v>187</v>
      </c>
      <c r="B64" s="11"/>
      <c r="C64" s="12"/>
      <c r="D64" s="12"/>
      <c r="E64" s="121"/>
      <c r="F64" s="77"/>
      <c r="G64" s="29"/>
      <c r="H64" s="122"/>
      <c r="I64" s="29"/>
      <c r="J64" s="78"/>
      <c r="K64" s="78"/>
    </row>
    <row r="65" spans="1:11" ht="13" x14ac:dyDescent="0.3">
      <c r="A65" s="116" t="s">
        <v>183</v>
      </c>
      <c r="B65" s="11"/>
      <c r="C65" s="12"/>
      <c r="D65" s="12"/>
      <c r="E65" s="121"/>
      <c r="F65" s="77"/>
      <c r="G65" s="29"/>
      <c r="H65" s="122"/>
      <c r="I65" s="29"/>
      <c r="J65" s="78"/>
      <c r="K65" s="78"/>
    </row>
    <row r="66" spans="1:11" ht="13" x14ac:dyDescent="0.3">
      <c r="A66" s="116" t="s">
        <v>100</v>
      </c>
      <c r="B66" s="11"/>
      <c r="C66" s="12"/>
      <c r="D66" s="12"/>
      <c r="E66" s="121"/>
      <c r="F66" s="77"/>
      <c r="G66" s="29"/>
      <c r="H66" s="122"/>
      <c r="I66" s="29"/>
      <c r="J66" s="78"/>
      <c r="K66" s="78"/>
    </row>
    <row r="67" spans="1:11" ht="13" x14ac:dyDescent="0.25">
      <c r="A67" s="117" t="s">
        <v>188</v>
      </c>
      <c r="B67" s="14"/>
      <c r="C67" s="14"/>
      <c r="D67" s="14"/>
      <c r="E67" s="79"/>
      <c r="F67" s="79"/>
      <c r="G67" s="80"/>
      <c r="H67" s="14"/>
      <c r="I67" s="81"/>
      <c r="J67" s="81"/>
      <c r="K67" s="81"/>
    </row>
    <row r="68" spans="1:11" ht="13.5" x14ac:dyDescent="0.35">
      <c r="A68" s="132" t="s">
        <v>80</v>
      </c>
      <c r="B68" s="14"/>
      <c r="C68" s="14"/>
      <c r="D68" s="14"/>
      <c r="E68" s="79"/>
      <c r="F68" s="79"/>
      <c r="G68" s="80"/>
      <c r="H68" s="14"/>
      <c r="I68" s="81"/>
      <c r="J68" s="81"/>
      <c r="K68" s="81"/>
    </row>
    <row r="69" spans="1:11" ht="13.5" x14ac:dyDescent="0.35">
      <c r="A69" s="132" t="s">
        <v>189</v>
      </c>
      <c r="B69" s="14"/>
      <c r="C69" s="14"/>
      <c r="D69" s="14"/>
      <c r="E69" s="79"/>
      <c r="F69" s="79"/>
      <c r="G69" s="80"/>
      <c r="H69" s="14"/>
      <c r="I69" s="81"/>
      <c r="J69" s="81"/>
      <c r="K69" s="81"/>
    </row>
    <row r="70" spans="1:11" ht="13.5" x14ac:dyDescent="0.35">
      <c r="A70" s="132" t="s">
        <v>190</v>
      </c>
      <c r="B70" s="14"/>
      <c r="C70" s="14"/>
      <c r="D70" s="14"/>
      <c r="E70" s="79"/>
      <c r="F70" s="79"/>
      <c r="G70" s="80"/>
      <c r="H70" s="14"/>
      <c r="I70" s="81"/>
      <c r="J70" s="81"/>
      <c r="K70" s="81"/>
    </row>
    <row r="71" spans="1:11" ht="13.5" x14ac:dyDescent="0.35">
      <c r="A71" s="132" t="s">
        <v>191</v>
      </c>
      <c r="B71" s="14"/>
      <c r="C71" s="14"/>
      <c r="D71" s="14"/>
      <c r="E71" s="79"/>
      <c r="F71" s="79"/>
      <c r="G71" s="80"/>
      <c r="H71" s="14"/>
      <c r="I71" s="81"/>
      <c r="J71" s="81"/>
      <c r="K71" s="81"/>
    </row>
    <row r="72" spans="1:11" ht="13.5" x14ac:dyDescent="0.35">
      <c r="A72" s="132" t="s">
        <v>192</v>
      </c>
      <c r="B72" s="14"/>
      <c r="C72" s="14"/>
      <c r="D72" s="14"/>
      <c r="E72" s="113"/>
      <c r="F72" s="113"/>
      <c r="G72" s="80"/>
      <c r="H72" s="14"/>
      <c r="I72" s="114"/>
      <c r="J72" s="114"/>
      <c r="K72" s="114"/>
    </row>
    <row r="73" spans="1:11" ht="13.5" x14ac:dyDescent="0.35">
      <c r="A73" s="132" t="s">
        <v>83</v>
      </c>
      <c r="B73" s="17"/>
      <c r="C73" s="17"/>
      <c r="E73" s="133"/>
      <c r="F73" s="133"/>
      <c r="H73" s="17"/>
      <c r="I73" s="134"/>
      <c r="J73" s="134"/>
      <c r="K73" s="134"/>
    </row>
    <row r="74" spans="1:11" x14ac:dyDescent="0.25">
      <c r="A74" s="17" t="s">
        <v>223</v>
      </c>
      <c r="B74" s="17"/>
      <c r="C74" s="17"/>
      <c r="E74" s="133"/>
      <c r="F74" s="133"/>
      <c r="H74" s="17"/>
      <c r="I74" s="134"/>
      <c r="J74" s="134"/>
      <c r="K74" s="134"/>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sheetData>
  <sheetProtection algorithmName="SHA-512" hashValue="7k2ttE2GIajj1/lq6/vWz8HrkjsAE9Mw5y28hBaDB7YnrmZOdve4ksFCghCmN6UUfgVj8UhmwPmfWat+ZKuCzQ==" saltValue="5dqH1n2tL9RTAqng5a/2bg==" spinCount="100000" sheet="1" objects="1" scenarios="1"/>
  <hyperlinks>
    <hyperlink ref="A18" r:id="rId1" xr:uid="{D58F09BB-CCFF-409E-9E2F-6802079CE4E4}"/>
    <hyperlink ref="A20" r:id="rId2" xr:uid="{C28161D1-E693-4398-9EB6-09F6C9610DC8}"/>
    <hyperlink ref="A19" r:id="rId3" xr:uid="{6383F0E3-99EF-4752-8226-DC7E09A34DA2}"/>
    <hyperlink ref="A9" r:id="rId4" xr:uid="{257B82BF-ECA9-4EF5-A097-BE79025C29B4}"/>
    <hyperlink ref="A10" r:id="rId5" xr:uid="{B9D1A60B-6E1F-4877-A6E8-D939C1E50409}"/>
    <hyperlink ref="A12" r:id="rId6" xr:uid="{4474CA12-717F-4F2F-90B0-AA66E7EDE99F}"/>
    <hyperlink ref="A11" r:id="rId7" xr:uid="{DBF7942E-2D31-4C4A-992B-A0F9B84A3FC1}"/>
    <hyperlink ref="A13" r:id="rId8" xr:uid="{5A77B543-18E2-419F-BA67-8EF8EF929495}"/>
    <hyperlink ref="A14" r:id="rId9" xr:uid="{383651E8-BCE1-441F-B80B-DD97A8BEE097}"/>
    <hyperlink ref="A15" r:id="rId10" xr:uid="{E7F5DCC0-DC45-43C4-A85A-85895A0CD28F}"/>
    <hyperlink ref="A21" r:id="rId11" xr:uid="{D8C6EDDD-6B35-4719-BB22-53606D676996}"/>
    <hyperlink ref="A17" r:id="rId12" xr:uid="{ED32EB99-5B0F-43EA-BFBB-C41BC1DDB31C}"/>
    <hyperlink ref="A8" r:id="rId13" xr:uid="{42E71FC8-320E-472B-9FBF-4B9DCD5AB94C}"/>
    <hyperlink ref="A16" r:id="rId14" xr:uid="{F1A9E8A9-4367-4A9C-830A-C318783DEFE4}"/>
    <hyperlink ref="A23" r:id="rId15" xr:uid="{C8DAB43D-1E42-4341-A7DB-094C6013EB25}"/>
    <hyperlink ref="A24" r:id="rId16" xr:uid="{42F85892-7BA5-4BBE-9C90-71100510F6A9}"/>
    <hyperlink ref="A26" r:id="rId17" xr:uid="{67C51FA6-176A-472C-B9A4-D14C2F16E3AB}"/>
    <hyperlink ref="A28" r:id="rId18" xr:uid="{14CF53EE-F78A-408E-AB54-9357DC388EEA}"/>
    <hyperlink ref="A30" r:id="rId19" xr:uid="{82E1DB31-527F-41E7-BCDB-5A81A7DCF807}"/>
    <hyperlink ref="A32" r:id="rId20" xr:uid="{C4D0EFFE-16D8-4CCF-BF7A-3ED052F9CCC1}"/>
    <hyperlink ref="A31" r:id="rId21" xr:uid="{FF897ED5-CDF2-4C6F-A80B-E930CB1E97A0}"/>
    <hyperlink ref="A34" r:id="rId22" xr:uid="{E6866E7B-77EF-4D51-BAF3-2C9F326D2998}"/>
    <hyperlink ref="A36" r:id="rId23" xr:uid="{ACFEC3DF-B56F-4ADA-9DC5-E3359BC7EDB6}"/>
    <hyperlink ref="A39" r:id="rId24" xr:uid="{177EEEFC-1DDF-40EC-A8D0-BE910227C217}"/>
    <hyperlink ref="A38" r:id="rId25" xr:uid="{65231BB3-940D-478E-8588-08EEFF9EC662}"/>
    <hyperlink ref="A41" r:id="rId26" xr:uid="{59CCA354-BD38-40DD-8F0C-07BAEC579AAD}"/>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65E64979-82E2-4577-B5B7-1AF0FDB07B62}"/>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C4CD7A90-2645-4DEC-A780-87100CFF74B3}"/>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EDB3CE8F-E355-4E41-8AF2-25989B8ADD10}"/>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D94DD5A5-D41E-45C5-9214-25FA3470AF52}"/>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05E00880-A09D-4462-B811-1E2FA0D34E80}"/>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C60DCF31-B4F5-434F-8B59-404DEBF41DD5}"/>
  </hyperlinks>
  <pageMargins left="0.7" right="0.7" top="0.75" bottom="0.75" header="0.3" footer="0.3"/>
  <drawing r:id="rId3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70DD-33DD-437F-9483-551FCC87A939}">
  <dimension ref="A1:K116"/>
  <sheetViews>
    <sheetView topLeftCell="A7" zoomScale="85" zoomScaleNormal="85" workbookViewId="0">
      <selection activeCell="A74" sqref="A74"/>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204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30" t="s">
        <v>148</v>
      </c>
      <c r="B8" s="6" t="s">
        <v>24</v>
      </c>
      <c r="C8" s="1">
        <v>5.5500000000000001E-2</v>
      </c>
      <c r="D8" s="2">
        <v>4.4836595847866395E-2</v>
      </c>
      <c r="E8" s="1">
        <v>2.0421106819550503E-3</v>
      </c>
      <c r="F8" s="49">
        <v>0.80786659185344856</v>
      </c>
      <c r="G8" s="48">
        <f>F8-_xlfn.XLOOKUP(B8,[10]Prior!B:B,[10]Prior!F:F)</f>
        <v>2.5212107810709261E-3</v>
      </c>
      <c r="H8" s="2">
        <v>-0.17832815608341862</v>
      </c>
      <c r="I8" s="3">
        <v>0.2838148268220807</v>
      </c>
      <c r="J8" s="4">
        <v>2.9772073954980122E-2</v>
      </c>
      <c r="K8" s="3">
        <v>3.5638111765710502E-2</v>
      </c>
    </row>
    <row r="9" spans="1:11" ht="13" x14ac:dyDescent="0.3">
      <c r="A9" s="131" t="s">
        <v>139</v>
      </c>
      <c r="B9" s="6" t="s">
        <v>26</v>
      </c>
      <c r="C9" s="1">
        <v>5.9499999999999997E-2</v>
      </c>
      <c r="D9" s="2">
        <v>4.4347190394371794E-2</v>
      </c>
      <c r="E9" s="1">
        <v>1.8138970631056794E-2</v>
      </c>
      <c r="F9" s="49">
        <v>0.74533093099784531</v>
      </c>
      <c r="G9" s="48">
        <f>F9-_xlfn.XLOOKUP(B9,[10]Prior!B:B,[10]Prior!F:F)</f>
        <v>-1.2651836648426285E-3</v>
      </c>
      <c r="H9" s="2">
        <v>-0.18611268541546738</v>
      </c>
      <c r="I9" s="3">
        <v>0.20140423739832364</v>
      </c>
      <c r="J9" s="4">
        <v>0.19108933249947815</v>
      </c>
      <c r="K9" s="3">
        <v>3.4626989218227676E-2</v>
      </c>
    </row>
    <row r="10" spans="1:11" ht="13" x14ac:dyDescent="0.3">
      <c r="A10" s="130" t="s">
        <v>140</v>
      </c>
      <c r="B10" s="6" t="s">
        <v>28</v>
      </c>
      <c r="C10" s="1">
        <v>5.0999999999999997E-2</v>
      </c>
      <c r="D10" s="2">
        <v>3.8617255711893353E-2</v>
      </c>
      <c r="E10" s="1">
        <v>1.5960917870782843E-2</v>
      </c>
      <c r="F10" s="49">
        <v>0.75720109239006583</v>
      </c>
      <c r="G10" s="48">
        <f>F10-_xlfn.XLOOKUP(B10,[10]Prior!B:B,[10]Prior!F:F)</f>
        <v>2.554472321155965E-2</v>
      </c>
      <c r="H10" s="2">
        <v>-0.17627351971394101</v>
      </c>
      <c r="I10" s="3">
        <v>0.2031549750510053</v>
      </c>
      <c r="J10" s="4">
        <v>0.19281637932844073</v>
      </c>
      <c r="K10" s="3">
        <v>3.3421830219902075E-2</v>
      </c>
    </row>
    <row r="11" spans="1:11" ht="13" x14ac:dyDescent="0.3">
      <c r="A11" s="130" t="s">
        <v>142</v>
      </c>
      <c r="B11" s="6" t="s">
        <v>30</v>
      </c>
      <c r="C11" s="1">
        <v>3.5999999999999997E-2</v>
      </c>
      <c r="D11" s="2">
        <v>2.6914277125907892E-2</v>
      </c>
      <c r="E11" s="1">
        <v>1.0859182632928696E-2</v>
      </c>
      <c r="F11" s="49">
        <v>0.74761880905299705</v>
      </c>
      <c r="G11" s="48">
        <f>F11-_xlfn.XLOOKUP(B11,[10]Prior!B:B,[10]Prior!F:F)</f>
        <v>-3.6108712955342792E-3</v>
      </c>
      <c r="H11" s="2">
        <v>-0.12158436722518653</v>
      </c>
      <c r="I11" s="3">
        <v>0.21829766234182998</v>
      </c>
      <c r="J11" s="4">
        <v>0.18950367810048918</v>
      </c>
      <c r="K11" s="3">
        <v>3.4193506468220863E-2</v>
      </c>
    </row>
    <row r="12" spans="1:11" ht="13" x14ac:dyDescent="0.3">
      <c r="A12" s="131" t="s">
        <v>141</v>
      </c>
      <c r="B12" s="6" t="s">
        <v>32</v>
      </c>
      <c r="C12" s="1">
        <v>5.3999999999999999E-2</v>
      </c>
      <c r="D12" s="2">
        <v>4.1111771713751286E-2</v>
      </c>
      <c r="E12" s="1">
        <v>1.589482410401679E-2</v>
      </c>
      <c r="F12" s="49">
        <v>0.76132910581020896</v>
      </c>
      <c r="G12" s="48">
        <f>F12-_xlfn.XLOOKUP(B12,[10]Prior!B:B,[10]Prior!F:F)</f>
        <v>2.1498766213943199E-3</v>
      </c>
      <c r="H12" s="2">
        <v>-0.18306722408128301</v>
      </c>
      <c r="I12" s="3">
        <v>0.20040907046027157</v>
      </c>
      <c r="J12" s="4">
        <v>0.19246783677237789</v>
      </c>
      <c r="K12" s="3">
        <v>3.4724519640340318E-2</v>
      </c>
    </row>
    <row r="13" spans="1:11" ht="13" x14ac:dyDescent="0.3">
      <c r="A13" s="131" t="s">
        <v>143</v>
      </c>
      <c r="B13" s="6" t="s">
        <v>34</v>
      </c>
      <c r="C13" s="1">
        <v>5.45E-2</v>
      </c>
      <c r="D13" s="2">
        <v>4.2192951903474031E-2</v>
      </c>
      <c r="E13" s="1">
        <v>4.4685495158111738E-3</v>
      </c>
      <c r="F13" s="49">
        <v>0.77418260373346848</v>
      </c>
      <c r="G13" s="48">
        <f>F13-_xlfn.XLOOKUP(B13,[10]Prior!B:B,[10]Prior!F:F)</f>
        <v>3.1459565198288519E-4</v>
      </c>
      <c r="H13" s="2">
        <v>-0.18001743109466958</v>
      </c>
      <c r="I13" s="3">
        <v>0.29562323871679075</v>
      </c>
      <c r="J13" s="4">
        <v>0.11066467131715788</v>
      </c>
      <c r="K13" s="3">
        <v>3.4135817123167281E-2</v>
      </c>
    </row>
    <row r="14" spans="1:11" ht="13" x14ac:dyDescent="0.3">
      <c r="A14" s="130" t="s">
        <v>144</v>
      </c>
      <c r="B14" s="6" t="s">
        <v>36</v>
      </c>
      <c r="C14" s="1">
        <v>5.5500000000000001E-2</v>
      </c>
      <c r="D14" s="2">
        <v>4.2846229775455727E-2</v>
      </c>
      <c r="E14" s="1">
        <v>1.143235362272969E-2</v>
      </c>
      <c r="F14" s="49">
        <v>0.77200414009830143</v>
      </c>
      <c r="G14" s="48">
        <f>F14-_xlfn.XLOOKUP(B14,[10]Prior!B:B,[10]Prior!F:F)</f>
        <v>1.8443434713501405E-2</v>
      </c>
      <c r="H14" s="2">
        <v>-0.19546003294163619</v>
      </c>
      <c r="I14" s="3">
        <v>0.27976255080686646</v>
      </c>
      <c r="J14" s="4">
        <v>0.12311820375059236</v>
      </c>
      <c r="K14" s="3">
        <v>3.4033745288184106E-2</v>
      </c>
    </row>
    <row r="15" spans="1:11" ht="13" x14ac:dyDescent="0.3">
      <c r="A15" s="131" t="s">
        <v>145</v>
      </c>
      <c r="B15" s="6" t="s">
        <v>38</v>
      </c>
      <c r="C15" s="1">
        <v>5.8000000000000003E-2</v>
      </c>
      <c r="D15" s="2">
        <v>4.4104057652499376E-2</v>
      </c>
      <c r="E15" s="1">
        <v>5.2185007697991472E-3</v>
      </c>
      <c r="F15" s="49">
        <v>0.76041478711205812</v>
      </c>
      <c r="G15" s="48">
        <f>F15-_xlfn.XLOOKUP(B15,[10]Prior!B:B,[10]Prior!F:F)</f>
        <v>6.827997678509945E-3</v>
      </c>
      <c r="H15" s="2">
        <v>-0.20313513876399389</v>
      </c>
      <c r="I15" s="3">
        <v>0.31582964380178469</v>
      </c>
      <c r="J15" s="4">
        <v>7.9988914529877594E-2</v>
      </c>
      <c r="K15" s="3">
        <v>3.5120713582129461E-2</v>
      </c>
    </row>
    <row r="16" spans="1:11" ht="13" x14ac:dyDescent="0.3">
      <c r="A16" s="131" t="s">
        <v>150</v>
      </c>
      <c r="B16" s="6" t="s">
        <v>40</v>
      </c>
      <c r="C16" s="1">
        <v>5.0999999999999997E-2</v>
      </c>
      <c r="D16" s="2">
        <v>3.9354347032109618E-2</v>
      </c>
      <c r="E16" s="1">
        <v>1.4530477085287933E-2</v>
      </c>
      <c r="F16" s="49">
        <v>0.77165386337469843</v>
      </c>
      <c r="G16" s="48">
        <f>F16-_xlfn.XLOOKUP(B16,[10]Prior!B:B,[10]Prior!F:F)</f>
        <v>6.5771595790866666E-3</v>
      </c>
      <c r="H16" s="2">
        <v>-0.16300923288667474</v>
      </c>
      <c r="I16" s="3">
        <v>0.20318936661870507</v>
      </c>
      <c r="J16" s="4">
        <v>0.19119809175706257</v>
      </c>
      <c r="K16" s="3">
        <v>3.5222387402114155E-2</v>
      </c>
    </row>
    <row r="17" spans="1:11" ht="13" x14ac:dyDescent="0.3">
      <c r="A17" s="131" t="s">
        <v>41</v>
      </c>
      <c r="B17" s="6" t="s">
        <v>42</v>
      </c>
      <c r="C17" s="1">
        <v>4.9500000000000002E-2</v>
      </c>
      <c r="D17" s="2">
        <v>3.9607141519027403E-2</v>
      </c>
      <c r="E17" s="1">
        <v>1.8520634960067345E-3</v>
      </c>
      <c r="F17" s="49">
        <v>0.80014427311166469</v>
      </c>
      <c r="G17" s="48">
        <f>F17-_xlfn.XLOOKUP(B17,[10]Prior!B:B,[10]Prior!F:F)</f>
        <v>1.5461016228976998E-3</v>
      </c>
      <c r="H17" s="2">
        <v>-0.1485943860161239</v>
      </c>
      <c r="I17" s="3">
        <v>0.35473904515245586</v>
      </c>
      <c r="J17" s="4">
        <v>3.2276644255181716E-2</v>
      </c>
      <c r="K17" s="3">
        <v>3.5577491552546379E-2</v>
      </c>
    </row>
    <row r="18" spans="1:11" ht="13" x14ac:dyDescent="0.3">
      <c r="A18" s="131" t="s">
        <v>43</v>
      </c>
      <c r="B18" s="6" t="s">
        <v>44</v>
      </c>
      <c r="C18" s="1">
        <v>5.5500000000000001E-2</v>
      </c>
      <c r="D18" s="2">
        <v>4.4645834132243642E-2</v>
      </c>
      <c r="E18" s="1">
        <v>1.6626241080323928E-2</v>
      </c>
      <c r="F18" s="49">
        <v>0.80442944382420978</v>
      </c>
      <c r="G18" s="48">
        <f>F18-_xlfn.XLOOKUP(B18,[10]Prior!B:B,[10]Prior!F:F)</f>
        <v>2.8072906507117135E-2</v>
      </c>
      <c r="H18" s="2">
        <v>-0.17667462733680428</v>
      </c>
      <c r="I18" s="3">
        <v>0.19600692179349705</v>
      </c>
      <c r="J18" s="4">
        <v>0.20133417962205691</v>
      </c>
      <c r="K18" s="3">
        <v>3.3509604480872264E-2</v>
      </c>
    </row>
    <row r="19" spans="1:11" ht="13" x14ac:dyDescent="0.3">
      <c r="A19" s="131" t="s">
        <v>45</v>
      </c>
      <c r="B19" s="6" t="s">
        <v>46</v>
      </c>
      <c r="C19" s="1">
        <v>5.3999999999999999E-2</v>
      </c>
      <c r="D19" s="2">
        <v>4.1013933550255739E-2</v>
      </c>
      <c r="E19" s="1">
        <v>1.6678430842478293E-2</v>
      </c>
      <c r="F19" s="49">
        <v>0.75951728796769891</v>
      </c>
      <c r="G19" s="48">
        <f>F19-_xlfn.XLOOKUP(B19,[10]Prior!B:B,[10]Prior!F:F)</f>
        <v>2.2843766009546074E-2</v>
      </c>
      <c r="H19" s="2">
        <v>-0.19264303301471597</v>
      </c>
      <c r="I19" s="3">
        <v>0.20013826868765955</v>
      </c>
      <c r="J19" s="4">
        <v>0.19569460069672498</v>
      </c>
      <c r="K19" s="3">
        <v>3.4588804117123825E-2</v>
      </c>
    </row>
    <row r="20" spans="1:11" ht="13" x14ac:dyDescent="0.3">
      <c r="A20" s="130" t="s">
        <v>47</v>
      </c>
      <c r="B20" s="6" t="s">
        <v>48</v>
      </c>
      <c r="C20" s="1">
        <v>0.05</v>
      </c>
      <c r="D20" s="2">
        <v>3.9919535087178146E-2</v>
      </c>
      <c r="E20" s="1">
        <v>1.6215622902314063E-2</v>
      </c>
      <c r="F20" s="49">
        <v>0.79839070174356286</v>
      </c>
      <c r="G20" s="48">
        <f>F20-_xlfn.XLOOKUP(B20,[10]Prior!B:B,[10]Prior!F:F)</f>
        <v>1.1461233399918003E-2</v>
      </c>
      <c r="H20" s="2">
        <v>-0.16016022111102979</v>
      </c>
      <c r="I20" s="3">
        <v>0.1965250574248287</v>
      </c>
      <c r="J20" s="4">
        <v>0.21249827098328924</v>
      </c>
      <c r="K20" s="3">
        <v>3.3375330012368705E-2</v>
      </c>
    </row>
    <row r="21" spans="1:11" ht="13" x14ac:dyDescent="0.3">
      <c r="A21" s="120" t="s">
        <v>147</v>
      </c>
      <c r="B21" s="6" t="s">
        <v>50</v>
      </c>
      <c r="C21" s="1">
        <v>5.7000000000000002E-2</v>
      </c>
      <c r="D21" s="2">
        <v>4.3514787357738768E-2</v>
      </c>
      <c r="E21" s="1">
        <v>1.5868553428976674E-2</v>
      </c>
      <c r="F21" s="49">
        <v>0.76341732206559243</v>
      </c>
      <c r="G21" s="48">
        <f>F21-_xlfn.XLOOKUP(B21,[10]Prior!B:B,[10]Prior!F:F)</f>
        <v>-3.6238918305053769E-3</v>
      </c>
      <c r="H21" s="2">
        <v>-0.18658591083136791</v>
      </c>
      <c r="I21" s="3">
        <v>0.20169323493610866</v>
      </c>
      <c r="J21" s="4">
        <v>0.19103863695402448</v>
      </c>
      <c r="K21" s="3">
        <v>3.4962571821880638E-2</v>
      </c>
    </row>
    <row r="22" spans="1:11" ht="13" x14ac:dyDescent="0.3">
      <c r="A22" s="7" t="s">
        <v>51</v>
      </c>
      <c r="B22" s="8"/>
      <c r="C22" s="9"/>
      <c r="D22" s="9"/>
      <c r="E22" s="9"/>
      <c r="F22" s="9"/>
      <c r="G22" s="9"/>
      <c r="H22" s="9"/>
      <c r="I22" s="9"/>
      <c r="J22" s="9"/>
      <c r="K22" s="9"/>
    </row>
    <row r="23" spans="1:11" ht="13" x14ac:dyDescent="0.3">
      <c r="A23" s="130" t="s">
        <v>138</v>
      </c>
      <c r="B23" s="6" t="s">
        <v>53</v>
      </c>
      <c r="C23" s="1">
        <v>5.3499999999999999E-2</v>
      </c>
      <c r="D23" s="2">
        <v>4.1196140980451594E-2</v>
      </c>
      <c r="E23" s="1">
        <v>1.482777495416936E-2</v>
      </c>
      <c r="F23" s="49">
        <v>0.77002132673741297</v>
      </c>
      <c r="G23" s="48">
        <f>F23-_xlfn.XLOOKUP(B23,[10]Prior!B:B,[10]Prior!F:F)</f>
        <v>2.5375260472010885E-2</v>
      </c>
      <c r="H23" s="2">
        <v>-0.18089665718849027</v>
      </c>
      <c r="I23" s="3">
        <v>0.28916772146337694</v>
      </c>
      <c r="J23" s="4">
        <v>0.11943274184978293</v>
      </c>
      <c r="K23" s="3">
        <v>3.4600210246622451E-2</v>
      </c>
    </row>
    <row r="24" spans="1:11" ht="13" x14ac:dyDescent="0.3">
      <c r="A24" s="131" t="s">
        <v>146</v>
      </c>
      <c r="B24" s="6" t="s">
        <v>55</v>
      </c>
      <c r="C24" s="1">
        <v>5.8999999999999997E-2</v>
      </c>
      <c r="D24" s="2">
        <v>3.9313968711674502E-2</v>
      </c>
      <c r="E24" s="1">
        <v>1.5952728947201473E-2</v>
      </c>
      <c r="F24" s="49">
        <v>0.66633845274024583</v>
      </c>
      <c r="G24" s="48">
        <f>F24-_xlfn.XLOOKUP(B24,[10]Prior!B:B,[10]Prior!F:F)</f>
        <v>1.9544435413102468E-2</v>
      </c>
      <c r="H24" s="2">
        <v>-0.26618471549290063</v>
      </c>
      <c r="I24" s="3">
        <v>0.29179580413273437</v>
      </c>
      <c r="J24" s="4">
        <v>0.11117367724934719</v>
      </c>
      <c r="K24" s="3">
        <v>3.3951496785606501E-2</v>
      </c>
    </row>
    <row r="25" spans="1:11" ht="13" x14ac:dyDescent="0.3">
      <c r="A25" s="7" t="s">
        <v>56</v>
      </c>
      <c r="B25" s="8"/>
      <c r="C25" s="9"/>
      <c r="D25" s="9"/>
      <c r="E25" s="9"/>
      <c r="F25" s="9"/>
      <c r="G25" s="9"/>
      <c r="H25" s="9"/>
      <c r="I25" s="9"/>
      <c r="J25" s="9"/>
      <c r="K25" s="9"/>
    </row>
    <row r="26" spans="1:11" ht="13" x14ac:dyDescent="0.3">
      <c r="A26" s="130" t="s">
        <v>57</v>
      </c>
      <c r="B26" s="6" t="s">
        <v>58</v>
      </c>
      <c r="C26" s="1">
        <v>5.45E-2</v>
      </c>
      <c r="D26" s="2">
        <v>3.8919221429112673E-2</v>
      </c>
      <c r="E26" s="1">
        <v>8.4224295032597554E-3</v>
      </c>
      <c r="F26" s="49">
        <v>0.71411415466261785</v>
      </c>
      <c r="G26" s="48">
        <f>F26-_xlfn.XLOOKUP(B26,[10]Prior!B:B,[10]Prior!F:F)</f>
        <v>-5.982363233018817E-3</v>
      </c>
      <c r="H26" s="2">
        <v>-0.19197717086676072</v>
      </c>
      <c r="I26" s="3">
        <v>0.40068948540739702</v>
      </c>
      <c r="J26" s="4">
        <v>0</v>
      </c>
      <c r="K26" s="3">
        <v>3.5118901423027142E-2</v>
      </c>
    </row>
    <row r="27" spans="1:11" ht="13" x14ac:dyDescent="0.3">
      <c r="A27" s="7" t="s">
        <v>59</v>
      </c>
      <c r="B27" s="6"/>
      <c r="C27" s="9"/>
      <c r="D27" s="9"/>
      <c r="E27" s="9"/>
      <c r="F27" s="9"/>
      <c r="G27" s="9"/>
      <c r="H27" s="9"/>
      <c r="I27" s="9"/>
      <c r="J27" s="9"/>
      <c r="K27" s="9"/>
    </row>
    <row r="28" spans="1:11" ht="13" x14ac:dyDescent="0.3">
      <c r="A28" s="130" t="s">
        <v>60</v>
      </c>
      <c r="B28" s="6" t="s">
        <v>61</v>
      </c>
      <c r="C28" s="1">
        <v>5.3999999999999999E-2</v>
      </c>
      <c r="D28" s="2">
        <v>3.9607324781088069E-2</v>
      </c>
      <c r="E28" s="1">
        <v>6.4097631845674791E-3</v>
      </c>
      <c r="F28" s="49">
        <v>0.73346897742755679</v>
      </c>
      <c r="G28" s="48">
        <f>F28-_xlfn.XLOOKUP(B28,[10]Prior!B:B,[10]Prior!F:F)</f>
        <v>1.91555482690553E-3</v>
      </c>
      <c r="H28" s="2">
        <v>-0.19012079807730939</v>
      </c>
      <c r="I28" s="3">
        <v>0.38738545147473663</v>
      </c>
      <c r="J28" s="4">
        <v>1.5696029148964313E-2</v>
      </c>
      <c r="K28" s="3">
        <v>3.5717304134305593E-2</v>
      </c>
    </row>
    <row r="29" spans="1:11" ht="13" x14ac:dyDescent="0.3">
      <c r="A29" s="7" t="s">
        <v>62</v>
      </c>
      <c r="B29" s="8"/>
      <c r="C29" s="9"/>
      <c r="D29" s="9"/>
      <c r="E29" s="9"/>
      <c r="F29" s="9"/>
      <c r="G29" s="9"/>
      <c r="H29" s="9"/>
      <c r="I29" s="9"/>
      <c r="J29" s="9"/>
      <c r="K29" s="9"/>
    </row>
    <row r="30" spans="1:11" ht="13" x14ac:dyDescent="0.3">
      <c r="A30" s="131" t="s">
        <v>63</v>
      </c>
      <c r="B30" s="6" t="s">
        <v>64</v>
      </c>
      <c r="C30" s="1">
        <v>5.1499999999999997E-2</v>
      </c>
      <c r="D30" s="2">
        <v>3.6494678438795398E-2</v>
      </c>
      <c r="E30" s="1">
        <v>4.8304612549674815E-3</v>
      </c>
      <c r="F30" s="49">
        <v>0.70863453279214372</v>
      </c>
      <c r="G30" s="48">
        <f>F30-_xlfn.XLOOKUP(B30,[10]Prior!B:B,[10]Prior!F:F)</f>
        <v>-4.568943120030089E-3</v>
      </c>
      <c r="H30" s="2">
        <v>-0.18238240214836596</v>
      </c>
      <c r="I30" s="3">
        <v>0.42404772433972754</v>
      </c>
      <c r="J30" s="4">
        <v>3.9166969612659565E-3</v>
      </c>
      <c r="K30" s="3">
        <v>3.5617239731543654E-2</v>
      </c>
    </row>
    <row r="31" spans="1:11" ht="13" x14ac:dyDescent="0.3">
      <c r="A31" s="131" t="s">
        <v>65</v>
      </c>
      <c r="B31" s="6" t="s">
        <v>66</v>
      </c>
      <c r="C31" s="1">
        <v>5.1200000000000002E-2</v>
      </c>
      <c r="D31" s="2">
        <v>3.6164616332252209E-2</v>
      </c>
      <c r="E31" s="1">
        <v>6.2716577602456259E-3</v>
      </c>
      <c r="F31" s="49">
        <v>0.70634016273930089</v>
      </c>
      <c r="G31" s="48">
        <f>F31-_xlfn.XLOOKUP(B31,[10]Prior!B:B,[10]Prior!F:F)</f>
        <v>2.9567153470022589E-7</v>
      </c>
      <c r="H31" s="2">
        <v>-0.18767393513997443</v>
      </c>
      <c r="I31" s="3">
        <v>0.36886793638575072</v>
      </c>
      <c r="J31" s="4">
        <v>3.1927845102440872E-2</v>
      </c>
      <c r="K31" s="3">
        <v>3.4427121258799757E-2</v>
      </c>
    </row>
    <row r="32" spans="1:11" ht="13" x14ac:dyDescent="0.3">
      <c r="A32" s="130" t="s">
        <v>67</v>
      </c>
      <c r="B32" s="6" t="s">
        <v>68</v>
      </c>
      <c r="C32" s="1">
        <v>5.0999999999999997E-2</v>
      </c>
      <c r="D32" s="2">
        <v>3.5422203130194167E-2</v>
      </c>
      <c r="E32" s="1">
        <v>4.2478788434230572E-3</v>
      </c>
      <c r="F32" s="49">
        <v>0.69455300255282681</v>
      </c>
      <c r="G32" s="48">
        <f>F32-_xlfn.XLOOKUP(B32,[10]Prior!B:B,[10]Prior!F:F)</f>
        <v>-7.3633497776195433E-3</v>
      </c>
      <c r="H32" s="2">
        <v>-0.18429835621537155</v>
      </c>
      <c r="I32" s="3">
        <v>0.40701407267958661</v>
      </c>
      <c r="J32" s="4">
        <v>3.2443150720836617E-3</v>
      </c>
      <c r="K32" s="3">
        <v>3.5625276226289852E-2</v>
      </c>
    </row>
    <row r="33" spans="1:11" ht="13" x14ac:dyDescent="0.3">
      <c r="A33" s="7" t="s">
        <v>69</v>
      </c>
      <c r="B33" s="8"/>
      <c r="C33" s="9"/>
      <c r="D33" s="9"/>
      <c r="E33" s="9"/>
      <c r="F33" s="9"/>
      <c r="G33" s="9"/>
      <c r="H33" s="9"/>
      <c r="I33" s="9"/>
      <c r="J33" s="9"/>
      <c r="K33" s="9"/>
    </row>
    <row r="34" spans="1:11" ht="13" x14ac:dyDescent="0.3">
      <c r="A34" s="130" t="s">
        <v>70</v>
      </c>
      <c r="B34" s="6" t="s">
        <v>71</v>
      </c>
      <c r="C34" s="1">
        <v>6.6000000000000003E-2</v>
      </c>
      <c r="D34" s="2">
        <v>3.9543824632655669E-2</v>
      </c>
      <c r="E34" s="1">
        <v>1.3241507931805738E-2</v>
      </c>
      <c r="F34" s="49">
        <v>0.59914885807054041</v>
      </c>
      <c r="G34" s="48">
        <f>F34-_xlfn.XLOOKUP(B34,[10]Prior!B:B,[10]Prior!F:F)</f>
        <v>1.3827871909531164E-2</v>
      </c>
      <c r="H34" s="2">
        <v>-0.34427266930921341</v>
      </c>
      <c r="I34" s="3">
        <v>0.32573162240075038</v>
      </c>
      <c r="J34" s="4">
        <v>6.5644339382816219E-2</v>
      </c>
      <c r="K34" s="3">
        <v>3.4587056356157407E-2</v>
      </c>
    </row>
    <row r="35" spans="1:11" ht="13" x14ac:dyDescent="0.3">
      <c r="A35" s="7" t="s">
        <v>72</v>
      </c>
      <c r="B35" s="8"/>
      <c r="C35" s="9"/>
      <c r="D35" s="9"/>
      <c r="E35" s="9"/>
      <c r="F35" s="9"/>
      <c r="G35" s="9"/>
      <c r="H35" s="9"/>
      <c r="I35" s="9"/>
      <c r="J35" s="9"/>
      <c r="K35" s="9"/>
    </row>
    <row r="36" spans="1:11" ht="13" x14ac:dyDescent="0.3">
      <c r="A36" s="131" t="s">
        <v>73</v>
      </c>
      <c r="B36" s="6" t="s">
        <v>74</v>
      </c>
      <c r="C36" s="1">
        <v>5.1499999999999997E-2</v>
      </c>
      <c r="D36" s="2">
        <v>3.1872832901304042E-2</v>
      </c>
      <c r="E36" s="1">
        <v>2.1882108302110409E-3</v>
      </c>
      <c r="F36" s="49">
        <v>0.61888995924862222</v>
      </c>
      <c r="G36" s="48">
        <f>F36-_xlfn.XLOOKUP(B36,[10]Prior!B:B,[10]Prior!F:F)</f>
        <v>-1.7108001185250576E-2</v>
      </c>
      <c r="H36" s="2">
        <v>-0.21646928478318675</v>
      </c>
      <c r="I36" s="3">
        <v>0.39290878509186361</v>
      </c>
      <c r="J36" s="4">
        <v>0</v>
      </c>
      <c r="K36" s="3">
        <v>3.5118827586206908E-2</v>
      </c>
    </row>
    <row r="37" spans="1:11" ht="13" x14ac:dyDescent="0.3">
      <c r="A37" s="7" t="s">
        <v>75</v>
      </c>
      <c r="B37" s="8"/>
      <c r="C37" s="9"/>
      <c r="D37" s="9"/>
      <c r="E37" s="9"/>
      <c r="F37" s="9"/>
      <c r="G37" s="9"/>
      <c r="H37" s="9"/>
      <c r="I37" s="9"/>
      <c r="J37" s="9"/>
      <c r="K37" s="9"/>
    </row>
    <row r="38" spans="1:11" ht="13" x14ac:dyDescent="0.3">
      <c r="A38" s="131" t="s">
        <v>149</v>
      </c>
      <c r="B38" s="6" t="s">
        <v>77</v>
      </c>
      <c r="C38" s="1">
        <v>4.6399999999999997E-2</v>
      </c>
      <c r="D38" s="2">
        <v>4.926866966354837E-2</v>
      </c>
      <c r="E38" s="1" t="s">
        <v>78</v>
      </c>
      <c r="F38" s="49">
        <v>1.061824777231646</v>
      </c>
      <c r="G38" s="48">
        <f>F38-_xlfn.XLOOKUP(B38,[10]Prior!B:B,[10]Prior!F:F)</f>
        <v>-2.2308857680608307E-2</v>
      </c>
      <c r="H38" s="2">
        <v>0.20931096800412874</v>
      </c>
      <c r="I38" s="3">
        <v>0.31844459624129956</v>
      </c>
      <c r="J38" s="4">
        <v>2.9538913206574906E-2</v>
      </c>
      <c r="K38" s="3">
        <v>3.555822158389646E-2</v>
      </c>
    </row>
    <row r="39" spans="1:11" ht="13" x14ac:dyDescent="0.3">
      <c r="A39" s="120" t="s">
        <v>137</v>
      </c>
      <c r="B39" s="6" t="s">
        <v>80</v>
      </c>
      <c r="C39" s="1">
        <v>9.375E-2</v>
      </c>
      <c r="D39" s="2">
        <v>9.7830024636140725E-2</v>
      </c>
      <c r="E39" s="1" t="s">
        <v>78</v>
      </c>
      <c r="F39" s="49">
        <v>1.0435202627855011</v>
      </c>
      <c r="G39" s="48">
        <f>F39-_xlfn.XLOOKUP(B39,[10]Prior!B:B,[10]Prior!F:F)</f>
        <v>9.5680168362477502E-3</v>
      </c>
      <c r="H39" s="2">
        <v>1.005255546879248E-2</v>
      </c>
      <c r="I39" s="3">
        <v>0</v>
      </c>
      <c r="J39" s="4">
        <v>0.25071834116100206</v>
      </c>
      <c r="K39" s="3">
        <v>3.1613820234976275E-2</v>
      </c>
    </row>
    <row r="40" spans="1:11" ht="13" x14ac:dyDescent="0.3">
      <c r="A40" s="7" t="s">
        <v>81</v>
      </c>
      <c r="B40" s="8"/>
      <c r="C40" s="9"/>
      <c r="D40" s="9"/>
      <c r="E40" s="9"/>
      <c r="F40" s="9"/>
      <c r="G40" s="9"/>
      <c r="H40" s="9"/>
      <c r="I40" s="9"/>
      <c r="J40" s="9"/>
      <c r="K40" s="9"/>
    </row>
    <row r="41" spans="1:11" ht="13" x14ac:dyDescent="0.3">
      <c r="A41" s="120" t="s">
        <v>82</v>
      </c>
      <c r="B41" s="6" t="s">
        <v>83</v>
      </c>
      <c r="C41" s="1">
        <v>9.2899999999999996E-2</v>
      </c>
      <c r="D41" s="2">
        <v>8.3765872567239011E-2</v>
      </c>
      <c r="E41" s="1" t="s">
        <v>78</v>
      </c>
      <c r="F41" s="49">
        <v>0.90167785325338012</v>
      </c>
      <c r="G41" s="48">
        <f>F41-_xlfn.XLOOKUP(B41,[10]Prior!B:B,[10]Prior!F:F)</f>
        <v>3.168014865333213E-2</v>
      </c>
      <c r="H41" s="2">
        <v>-5.2517704005375164E-2</v>
      </c>
      <c r="I41" s="3">
        <v>0</v>
      </c>
      <c r="J41" s="4">
        <v>0.33788103991817497</v>
      </c>
      <c r="K41" s="3">
        <v>4.5699999999999998E-2</v>
      </c>
    </row>
    <row r="42" spans="1:11" ht="13" x14ac:dyDescent="0.3">
      <c r="A42" s="40" t="s">
        <v>157</v>
      </c>
      <c r="B42" s="109"/>
      <c r="C42" s="110"/>
      <c r="D42" s="110"/>
      <c r="E42" s="110"/>
      <c r="F42" s="111"/>
      <c r="G42" s="111"/>
      <c r="H42" s="110"/>
      <c r="I42" s="112"/>
      <c r="J42" s="112"/>
      <c r="K42" s="112"/>
    </row>
    <row r="43" spans="1:11" ht="15" x14ac:dyDescent="0.3">
      <c r="A43" s="40" t="s">
        <v>205</v>
      </c>
      <c r="B43" s="41"/>
      <c r="C43" s="41"/>
      <c r="D43" s="41"/>
      <c r="E43" s="66"/>
      <c r="F43" s="66"/>
      <c r="G43" s="67"/>
      <c r="H43" s="41"/>
      <c r="I43" s="68"/>
      <c r="J43" s="69"/>
      <c r="K43" s="68"/>
    </row>
    <row r="44" spans="1:11" ht="15" x14ac:dyDescent="0.3">
      <c r="A44" s="40" t="s">
        <v>206</v>
      </c>
      <c r="B44" s="41"/>
      <c r="C44" s="41"/>
      <c r="D44" s="41"/>
      <c r="E44" s="66"/>
      <c r="F44" s="66"/>
      <c r="G44" s="67"/>
      <c r="H44" s="41"/>
      <c r="I44" s="68"/>
      <c r="J44" s="69"/>
      <c r="K44" s="69"/>
    </row>
    <row r="45" spans="1:11" ht="15" x14ac:dyDescent="0.3">
      <c r="A45" s="40" t="s">
        <v>207</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208</v>
      </c>
      <c r="B47" s="41"/>
      <c r="C47" s="41"/>
      <c r="D47" s="41"/>
      <c r="E47" s="66"/>
      <c r="F47" s="66"/>
      <c r="G47" s="67"/>
      <c r="H47" s="41"/>
      <c r="I47" s="69"/>
      <c r="J47" s="69"/>
      <c r="K47" s="69"/>
    </row>
    <row r="48" spans="1:11" ht="13" x14ac:dyDescent="0.3">
      <c r="A48" s="40" t="s">
        <v>209</v>
      </c>
      <c r="B48" s="44"/>
      <c r="C48" s="44"/>
      <c r="D48" s="44"/>
      <c r="E48" s="70"/>
      <c r="F48" s="70"/>
      <c r="G48" s="71"/>
      <c r="H48" s="44"/>
      <c r="I48" s="72"/>
      <c r="J48" s="72"/>
      <c r="K48" s="72"/>
    </row>
    <row r="49" spans="1:11" ht="13" x14ac:dyDescent="0.3">
      <c r="A49" s="43" t="s">
        <v>210</v>
      </c>
      <c r="B49" s="44"/>
      <c r="C49" s="44"/>
      <c r="D49" s="44"/>
      <c r="E49" s="70"/>
      <c r="F49" s="70"/>
      <c r="G49" s="71"/>
      <c r="H49" s="44"/>
      <c r="I49" s="72"/>
      <c r="J49" s="72"/>
      <c r="K49" s="72"/>
    </row>
    <row r="50" spans="1:11" ht="12.75" customHeight="1" x14ac:dyDescent="0.3">
      <c r="A50" s="43" t="s">
        <v>211</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212</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3">
      <c r="A63" s="116" t="s">
        <v>186</v>
      </c>
      <c r="B63" s="11"/>
      <c r="C63" s="12"/>
      <c r="D63" s="12"/>
      <c r="E63" s="76"/>
      <c r="F63" s="76"/>
      <c r="G63" s="77"/>
      <c r="H63" s="12"/>
      <c r="I63" s="78"/>
      <c r="J63" s="78"/>
      <c r="K63" s="78"/>
    </row>
    <row r="64" spans="1:11" ht="13" x14ac:dyDescent="0.3">
      <c r="A64" s="116" t="s">
        <v>187</v>
      </c>
      <c r="B64" s="11"/>
      <c r="C64" s="12"/>
      <c r="D64" s="12"/>
      <c r="E64" s="121"/>
      <c r="F64" s="77"/>
      <c r="G64" s="29"/>
      <c r="H64" s="122"/>
      <c r="I64" s="29"/>
      <c r="J64" s="78"/>
      <c r="K64" s="78"/>
    </row>
    <row r="65" spans="1:11" ht="13" x14ac:dyDescent="0.3">
      <c r="A65" s="116" t="s">
        <v>183</v>
      </c>
      <c r="B65" s="11"/>
      <c r="C65" s="12"/>
      <c r="D65" s="12"/>
      <c r="E65" s="121"/>
      <c r="F65" s="77"/>
      <c r="G65" s="29"/>
      <c r="H65" s="122"/>
      <c r="I65" s="29"/>
      <c r="J65" s="78"/>
      <c r="K65" s="78"/>
    </row>
    <row r="66" spans="1:11" ht="13" x14ac:dyDescent="0.3">
      <c r="A66" s="116" t="s">
        <v>100</v>
      </c>
      <c r="B66" s="11"/>
      <c r="C66" s="12"/>
      <c r="D66" s="12"/>
      <c r="E66" s="121"/>
      <c r="F66" s="77"/>
      <c r="G66" s="29"/>
      <c r="H66" s="122"/>
      <c r="I66" s="29"/>
      <c r="J66" s="78"/>
      <c r="K66" s="78"/>
    </row>
    <row r="67" spans="1:11" ht="13" x14ac:dyDescent="0.25">
      <c r="A67" s="117" t="s">
        <v>188</v>
      </c>
      <c r="B67" s="14"/>
      <c r="C67" s="14"/>
      <c r="D67" s="14"/>
      <c r="E67" s="79"/>
      <c r="F67" s="79"/>
      <c r="G67" s="80"/>
      <c r="H67" s="14"/>
      <c r="I67" s="81"/>
      <c r="J67" s="81"/>
      <c r="K67" s="81"/>
    </row>
    <row r="68" spans="1:11" ht="13.5" x14ac:dyDescent="0.35">
      <c r="A68" s="132" t="s">
        <v>80</v>
      </c>
      <c r="B68" s="14"/>
      <c r="C68" s="14"/>
      <c r="D68" s="14"/>
      <c r="E68" s="79"/>
      <c r="F68" s="79"/>
      <c r="G68" s="80"/>
      <c r="H68" s="14"/>
      <c r="I68" s="81"/>
      <c r="J68" s="81"/>
      <c r="K68" s="81"/>
    </row>
    <row r="69" spans="1:11" ht="13.5" x14ac:dyDescent="0.35">
      <c r="A69" s="132" t="s">
        <v>189</v>
      </c>
      <c r="B69" s="14"/>
      <c r="C69" s="14"/>
      <c r="D69" s="14"/>
      <c r="E69" s="79"/>
      <c r="F69" s="79"/>
      <c r="G69" s="80"/>
      <c r="H69" s="14"/>
      <c r="I69" s="81"/>
      <c r="J69" s="81"/>
      <c r="K69" s="81"/>
    </row>
    <row r="70" spans="1:11" ht="13.5" x14ac:dyDescent="0.35">
      <c r="A70" s="132" t="s">
        <v>190</v>
      </c>
      <c r="B70" s="14"/>
      <c r="C70" s="14"/>
      <c r="D70" s="14"/>
      <c r="E70" s="79"/>
      <c r="F70" s="79"/>
      <c r="G70" s="80"/>
      <c r="H70" s="14"/>
      <c r="I70" s="81"/>
      <c r="J70" s="81"/>
      <c r="K70" s="81"/>
    </row>
    <row r="71" spans="1:11" ht="13.5" x14ac:dyDescent="0.35">
      <c r="A71" s="132" t="s">
        <v>191</v>
      </c>
      <c r="B71" s="14"/>
      <c r="C71" s="14"/>
      <c r="D71" s="14"/>
      <c r="E71" s="79"/>
      <c r="F71" s="79"/>
      <c r="G71" s="80"/>
      <c r="H71" s="14"/>
      <c r="I71" s="81"/>
      <c r="J71" s="81"/>
      <c r="K71" s="81"/>
    </row>
    <row r="72" spans="1:11" ht="13.5" x14ac:dyDescent="0.35">
      <c r="A72" s="132" t="s">
        <v>192</v>
      </c>
      <c r="B72" s="14"/>
      <c r="C72" s="14"/>
      <c r="D72" s="14"/>
      <c r="E72" s="113"/>
      <c r="F72" s="113"/>
      <c r="G72" s="80"/>
      <c r="H72" s="14"/>
      <c r="I72" s="114"/>
      <c r="J72" s="114"/>
      <c r="K72" s="114"/>
    </row>
    <row r="73" spans="1:11" ht="13.5" x14ac:dyDescent="0.35">
      <c r="A73" s="132" t="s">
        <v>83</v>
      </c>
      <c r="B73" s="17"/>
      <c r="C73" s="17"/>
      <c r="E73" s="133"/>
      <c r="F73" s="133"/>
      <c r="H73" s="17"/>
      <c r="I73" s="134"/>
      <c r="J73" s="134"/>
      <c r="K73" s="134"/>
    </row>
    <row r="74" spans="1:11" x14ac:dyDescent="0.25">
      <c r="A74" s="17" t="s">
        <v>213</v>
      </c>
      <c r="B74" s="17"/>
      <c r="C74" s="17"/>
      <c r="E74" s="133"/>
      <c r="F74" s="133"/>
      <c r="H74" s="17"/>
      <c r="I74" s="134"/>
      <c r="J74" s="134"/>
      <c r="K74" s="134"/>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sheetData>
  <sheetProtection algorithmName="SHA-512" hashValue="1L/iGY3n0m7VWk0nEEUvdHmE9JwHwSPyTvoyInxQpfKi2TdK9d+/Lit8MIDnEI2+loFkTCsO8El0xFSs7pb3mw==" saltValue="8P8Wa25N+YFQgmmoztKoQQ==" spinCount="100000" sheet="1" objects="1" scenarios="1"/>
  <hyperlinks>
    <hyperlink ref="A18" r:id="rId1" xr:uid="{7F551F15-93F7-42D7-9321-3B5511283051}"/>
    <hyperlink ref="A20" r:id="rId2" xr:uid="{1C0D5DDD-EB91-4BAF-A40D-157356642186}"/>
    <hyperlink ref="A19" r:id="rId3" xr:uid="{2A4C1DA8-7EED-45C0-B1C4-BBC5E262D1A0}"/>
    <hyperlink ref="A9" r:id="rId4" xr:uid="{38226FBF-1483-42DE-9013-C9453EDF5415}"/>
    <hyperlink ref="A10" r:id="rId5" xr:uid="{D6C8647D-7065-47F8-9939-CB28D07143E9}"/>
    <hyperlink ref="A12" r:id="rId6" xr:uid="{4AABB55D-4979-4008-9CB8-5F5D099B4DCC}"/>
    <hyperlink ref="A11" r:id="rId7" xr:uid="{9AC3E857-6752-4AFF-85E3-D3795FBC27D3}"/>
    <hyperlink ref="A13" r:id="rId8" xr:uid="{BF6844DC-282A-4179-8E8B-9C9D9A2AEB43}"/>
    <hyperlink ref="A14" r:id="rId9" xr:uid="{64E58A11-9721-4588-BC74-290E61596530}"/>
    <hyperlink ref="A15" r:id="rId10" xr:uid="{A64EEDF6-2498-457E-AE2C-FA0B33F37118}"/>
    <hyperlink ref="A21" r:id="rId11" xr:uid="{CC903AB7-5BC8-40A8-ACC1-DEB7C8D51135}"/>
    <hyperlink ref="A17" r:id="rId12" xr:uid="{87652922-923B-4881-8075-5CC04D415143}"/>
    <hyperlink ref="A8" r:id="rId13" xr:uid="{4553F966-CD86-4D0F-B5FA-7014B432847B}"/>
    <hyperlink ref="A16" r:id="rId14" xr:uid="{761F4A8A-3AD6-4F6B-980A-3203053F4D1B}"/>
    <hyperlink ref="A23" r:id="rId15" xr:uid="{2463362E-0A67-420A-8B61-773F4DFF8AFE}"/>
    <hyperlink ref="A24" r:id="rId16" xr:uid="{A0508718-8210-4F12-B79D-5DC3A343CB53}"/>
    <hyperlink ref="A26" r:id="rId17" xr:uid="{1C47FA98-7388-4757-9A16-6239835CEBA5}"/>
    <hyperlink ref="A28" r:id="rId18" xr:uid="{F746E3CD-3BB0-42AC-AD78-88CE22AD5424}"/>
    <hyperlink ref="A30" r:id="rId19" xr:uid="{93DE629D-BCB6-4005-988C-D5148446B010}"/>
    <hyperlink ref="A32" r:id="rId20" xr:uid="{569375EA-A9A2-45D0-8E51-05576EC834F8}"/>
    <hyperlink ref="A31" r:id="rId21" xr:uid="{771D7465-2657-44FA-B74B-D6E1DD281168}"/>
    <hyperlink ref="A34" r:id="rId22" xr:uid="{1FB86B66-B2AD-4BC6-BE3C-6622BC2553FE}"/>
    <hyperlink ref="A36" r:id="rId23" xr:uid="{836D2E3F-9B1E-413C-A412-CF9A0CDD538E}"/>
    <hyperlink ref="A39" r:id="rId24" xr:uid="{6DD583E3-0175-4158-BD30-E9BE88E1D9E7}"/>
    <hyperlink ref="A38" r:id="rId25" xr:uid="{F08EC1F9-CEAF-4BFC-B007-868CD1B0C5D9}"/>
    <hyperlink ref="A41" r:id="rId26" xr:uid="{F4E9BCDF-3EF8-4E85-9E43-098DF661CE6A}"/>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AF67E4B8-0F89-4A60-B440-0108DF48235A}"/>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E277DBB1-E7FC-4065-AAA7-8A960E932E85}"/>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CABA9A60-EB93-41F1-8F31-C79F9028A347}"/>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3589B3DB-623A-43A6-97B4-0BD685B07646}"/>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9CC2FD63-BC40-4BAC-BAB5-F884D74EDECF}"/>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669CFCA7-510B-4227-B7C6-3432AD9BEABF}"/>
  </hyperlinks>
  <pageMargins left="0.7" right="0.7" top="0.75" bottom="0.75" header="0.3" footer="0.3"/>
  <drawing r:id="rId3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71CC5-243F-43D7-B1CD-6CE4D8D3EA6A}">
  <dimension ref="A1:K116"/>
  <sheetViews>
    <sheetView topLeftCell="A45" zoomScale="70" zoomScaleNormal="70" workbookViewId="0">
      <selection activeCell="A74" sqref="A74"/>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194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23" t="s">
        <v>148</v>
      </c>
      <c r="B8" s="106" t="s">
        <v>24</v>
      </c>
      <c r="C8" s="1">
        <v>5.5500000000000001E-2</v>
      </c>
      <c r="D8" s="2">
        <v>4.4696668649516956E-2</v>
      </c>
      <c r="E8" s="1">
        <v>2.0421106819550503E-3</v>
      </c>
      <c r="F8" s="49">
        <v>0.80534538107237763</v>
      </c>
      <c r="G8" s="48">
        <f>F8-_xlfn.XLOOKUP(B8,[11]Prior!B:B,[11]Prior!F:F)</f>
        <v>-1.4669386922496641E-2</v>
      </c>
      <c r="H8" s="2">
        <v>-0.16970597099729962</v>
      </c>
      <c r="I8" s="3">
        <v>0.28296744665757734</v>
      </c>
      <c r="J8" s="4">
        <v>2.9683184078407913E-2</v>
      </c>
      <c r="K8" s="3">
        <v>4.6032242211837986E-2</v>
      </c>
    </row>
    <row r="9" spans="1:11" ht="13" x14ac:dyDescent="0.3">
      <c r="A9" s="123" t="s">
        <v>139</v>
      </c>
      <c r="B9" s="106" t="s">
        <v>26</v>
      </c>
      <c r="C9" s="1">
        <v>5.9499999999999997E-2</v>
      </c>
      <c r="D9" s="2">
        <v>4.4422468822429929E-2</v>
      </c>
      <c r="E9" s="1">
        <v>1.8138970631056794E-2</v>
      </c>
      <c r="F9" s="49">
        <v>0.74659611466268794</v>
      </c>
      <c r="G9" s="48">
        <f>F9-_xlfn.XLOOKUP(B9,[11]Prior!B:B,[11]Prior!F:F)</f>
        <v>-6.975947692293416E-2</v>
      </c>
      <c r="H9" s="2">
        <v>-0.17592669960724824</v>
      </c>
      <c r="I9" s="3">
        <v>0.20194413077184778</v>
      </c>
      <c r="J9" s="4">
        <v>0.18152694087524773</v>
      </c>
      <c r="K9" s="3">
        <v>4.5720940300236775E-2</v>
      </c>
    </row>
    <row r="10" spans="1:11" ht="13" x14ac:dyDescent="0.3">
      <c r="A10" s="123" t="s">
        <v>140</v>
      </c>
      <c r="B10" s="106" t="s">
        <v>28</v>
      </c>
      <c r="C10" s="1">
        <v>5.0999999999999997E-2</v>
      </c>
      <c r="D10" s="2">
        <v>3.7314474828103815E-2</v>
      </c>
      <c r="E10" s="1">
        <v>1.5960917870782843E-2</v>
      </c>
      <c r="F10" s="49">
        <v>0.73165636917850618</v>
      </c>
      <c r="G10" s="48">
        <f>F10-_xlfn.XLOOKUP(B10,[11]Prior!B:B,[11]Prior!F:F)</f>
        <v>-2.5560077482188137E-2</v>
      </c>
      <c r="H10" s="2">
        <v>-0.16609439867863954</v>
      </c>
      <c r="I10" s="3">
        <v>0.20373853670138353</v>
      </c>
      <c r="J10" s="4">
        <v>0.18281355545312319</v>
      </c>
      <c r="K10" s="3">
        <v>4.4587480849131222E-2</v>
      </c>
    </row>
    <row r="11" spans="1:11" ht="13" x14ac:dyDescent="0.3">
      <c r="A11" s="123" t="s">
        <v>142</v>
      </c>
      <c r="B11" s="106" t="s">
        <v>30</v>
      </c>
      <c r="C11" s="1">
        <v>3.5999999999999997E-2</v>
      </c>
      <c r="D11" s="2">
        <v>2.7044268492547124E-2</v>
      </c>
      <c r="E11" s="1">
        <v>1.058770309018818E-2</v>
      </c>
      <c r="F11" s="49">
        <v>0.75122968034853133</v>
      </c>
      <c r="G11" s="48">
        <f>F11-_xlfn.XLOOKUP(B11,[11]Prior!B:B,[11]Prior!F:F)</f>
        <v>-4.1653024442177666E-2</v>
      </c>
      <c r="H11" s="2">
        <v>-0.10954029765354947</v>
      </c>
      <c r="I11" s="3">
        <v>0.21412257800662207</v>
      </c>
      <c r="J11" s="4">
        <v>0.18136961925051989</v>
      </c>
      <c r="K11" s="3">
        <v>4.5294074352262577E-2</v>
      </c>
    </row>
    <row r="12" spans="1:11" ht="13" x14ac:dyDescent="0.3">
      <c r="A12" s="123" t="s">
        <v>141</v>
      </c>
      <c r="B12" s="106" t="s">
        <v>32</v>
      </c>
      <c r="C12" s="1">
        <v>5.3999999999999999E-2</v>
      </c>
      <c r="D12" s="2">
        <v>4.0995678376195992E-2</v>
      </c>
      <c r="E12" s="1">
        <v>1.589482410401679E-2</v>
      </c>
      <c r="F12" s="49">
        <v>0.75917922918881464</v>
      </c>
      <c r="G12" s="48">
        <f>F12-_xlfn.XLOOKUP(B12,[11]Prior!B:B,[11]Prior!F:F)</f>
        <v>-2.5223308842658554E-2</v>
      </c>
      <c r="H12" s="2">
        <v>-0.17096193414363398</v>
      </c>
      <c r="I12" s="3">
        <v>0.19964212042494689</v>
      </c>
      <c r="J12" s="4">
        <v>0.18648475750655841</v>
      </c>
      <c r="K12" s="3">
        <v>4.3947373530279478E-2</v>
      </c>
    </row>
    <row r="13" spans="1:11" ht="13" x14ac:dyDescent="0.3">
      <c r="A13" s="123" t="s">
        <v>143</v>
      </c>
      <c r="B13" s="106" t="s">
        <v>34</v>
      </c>
      <c r="C13" s="1">
        <v>5.45E-2</v>
      </c>
      <c r="D13" s="2">
        <v>4.2175806440440965E-2</v>
      </c>
      <c r="E13" s="1">
        <v>4.4685495158111738E-3</v>
      </c>
      <c r="F13" s="49">
        <v>0.77386800808148559</v>
      </c>
      <c r="G13" s="48">
        <f>F13-_xlfn.XLOOKUP(B13,[11]Prior!B:B,[11]Prior!F:F)</f>
        <v>-3.0309845161570315E-2</v>
      </c>
      <c r="H13" s="2">
        <v>-0.17056362745914572</v>
      </c>
      <c r="I13" s="3">
        <v>0.29641715308855704</v>
      </c>
      <c r="J13" s="4">
        <v>0.10004371677608707</v>
      </c>
      <c r="K13" s="3">
        <v>4.5849555211601355E-2</v>
      </c>
    </row>
    <row r="14" spans="1:11" ht="13" x14ac:dyDescent="0.3">
      <c r="A14" s="123" t="s">
        <v>144</v>
      </c>
      <c r="B14" s="106" t="s">
        <v>36</v>
      </c>
      <c r="C14" s="1">
        <v>5.5500000000000001E-2</v>
      </c>
      <c r="D14" s="2">
        <v>4.1822619148856405E-2</v>
      </c>
      <c r="E14" s="1">
        <v>1.143235362272969E-2</v>
      </c>
      <c r="F14" s="49">
        <v>0.75356070538480002</v>
      </c>
      <c r="G14" s="48">
        <f>F14-_xlfn.XLOOKUP(B14,[11]Prior!B:B,[11]Prior!F:F)</f>
        <v>-2.9002331317045105E-2</v>
      </c>
      <c r="H14" s="2">
        <v>-0.186793947593831</v>
      </c>
      <c r="I14" s="3">
        <v>0.27845269138250328</v>
      </c>
      <c r="J14" s="4">
        <v>0.12032796142083914</v>
      </c>
      <c r="K14" s="3">
        <v>4.4323938764956765E-2</v>
      </c>
    </row>
    <row r="15" spans="1:11" ht="13" x14ac:dyDescent="0.3">
      <c r="A15" s="123" t="s">
        <v>145</v>
      </c>
      <c r="B15" s="106" t="s">
        <v>38</v>
      </c>
      <c r="C15" s="1">
        <v>5.8000000000000003E-2</v>
      </c>
      <c r="D15" s="2">
        <v>4.3708033787145793E-2</v>
      </c>
      <c r="E15" s="1">
        <v>5.2185007697991472E-3</v>
      </c>
      <c r="F15" s="49">
        <v>0.75358678943354818</v>
      </c>
      <c r="G15" s="48">
        <f>F15-_xlfn.XLOOKUP(B15,[11]Prior!B:B,[11]Prior!F:F)</f>
        <v>-3.6301781466517635E-2</v>
      </c>
      <c r="H15" s="2">
        <v>-0.19316139408350863</v>
      </c>
      <c r="I15" s="3">
        <v>0.31406430840140676</v>
      </c>
      <c r="J15" s="4">
        <v>7.7873854430979578E-2</v>
      </c>
      <c r="K15" s="3">
        <v>4.5621104054922659E-2</v>
      </c>
    </row>
    <row r="16" spans="1:11" ht="13" x14ac:dyDescent="0.3">
      <c r="A16" s="123" t="s">
        <v>150</v>
      </c>
      <c r="B16" s="106" t="s">
        <v>40</v>
      </c>
      <c r="C16" s="1">
        <v>5.0999999999999997E-2</v>
      </c>
      <c r="D16" s="2">
        <v>3.9018911893576196E-2</v>
      </c>
      <c r="E16" s="1">
        <v>1.4530477085287933E-2</v>
      </c>
      <c r="F16" s="49">
        <v>0.76507670379561177</v>
      </c>
      <c r="G16" s="48">
        <f>F16-_xlfn.XLOOKUP(B16,[11]Prior!B:B,[11]Prior!F:F)</f>
        <v>-6.8568729154461106E-2</v>
      </c>
      <c r="H16" s="2">
        <v>-0.15550740135199762</v>
      </c>
      <c r="I16" s="3">
        <v>0.20186033396924818</v>
      </c>
      <c r="J16" s="4">
        <v>0.18993019276614376</v>
      </c>
      <c r="K16" s="3">
        <v>4.5527383240200447E-2</v>
      </c>
    </row>
    <row r="17" spans="1:11" ht="13" x14ac:dyDescent="0.3">
      <c r="A17" s="123" t="s">
        <v>41</v>
      </c>
      <c r="B17" s="106" t="s">
        <v>42</v>
      </c>
      <c r="C17" s="1">
        <v>4.9500000000000002E-2</v>
      </c>
      <c r="D17" s="2">
        <v>3.9530609488693969E-2</v>
      </c>
      <c r="E17" s="1">
        <v>1.8520634960067345E-3</v>
      </c>
      <c r="F17" s="49">
        <v>0.79859817148876699</v>
      </c>
      <c r="G17" s="48">
        <f>F17-_xlfn.XLOOKUP(B17,[11]Prior!B:B,[11]Prior!F:F)</f>
        <v>-2.5711252249878247E-2</v>
      </c>
      <c r="H17" s="2">
        <v>-0.1412485897992927</v>
      </c>
      <c r="I17" s="3">
        <v>0.35280953862772563</v>
      </c>
      <c r="J17" s="4">
        <v>3.2101084230037026E-2</v>
      </c>
      <c r="K17" s="3">
        <v>4.6007466643743472E-2</v>
      </c>
    </row>
    <row r="18" spans="1:11" ht="13" x14ac:dyDescent="0.3">
      <c r="A18" s="123" t="s">
        <v>43</v>
      </c>
      <c r="B18" s="106" t="s">
        <v>44</v>
      </c>
      <c r="C18" s="1">
        <v>5.5500000000000001E-2</v>
      </c>
      <c r="D18" s="2">
        <v>4.3087787821098643E-2</v>
      </c>
      <c r="E18" s="1">
        <v>1.6626241080323928E-2</v>
      </c>
      <c r="F18" s="49">
        <v>0.77635653731709264</v>
      </c>
      <c r="G18" s="48">
        <f>F18-_xlfn.XLOOKUP(B18,[11]Prior!B:B,[11]Prior!F:F)</f>
        <v>-2.3045171661913333E-2</v>
      </c>
      <c r="H18" s="2">
        <v>-0.16941600236965274</v>
      </c>
      <c r="I18" s="3">
        <v>0.1999673550260628</v>
      </c>
      <c r="J18" s="4">
        <v>0.17877044922356972</v>
      </c>
      <c r="K18" s="3">
        <v>4.5917144749122056E-2</v>
      </c>
    </row>
    <row r="19" spans="1:11" ht="13" x14ac:dyDescent="0.3">
      <c r="A19" s="123" t="s">
        <v>45</v>
      </c>
      <c r="B19" s="106" t="s">
        <v>46</v>
      </c>
      <c r="C19" s="1">
        <v>5.3999999999999999E-2</v>
      </c>
      <c r="D19" s="2">
        <v>3.9780370185740252E-2</v>
      </c>
      <c r="E19" s="1">
        <v>1.6678430842478293E-2</v>
      </c>
      <c r="F19" s="49">
        <v>0.73667352195815283</v>
      </c>
      <c r="G19" s="48">
        <f>F19-_xlfn.XLOOKUP(B19,[11]Prior!B:B,[11]Prior!F:F)</f>
        <v>-2.2752728794268817E-2</v>
      </c>
      <c r="H19" s="2">
        <v>-0.18280836009352963</v>
      </c>
      <c r="I19" s="3">
        <v>0.19983261724993606</v>
      </c>
      <c r="J19" s="4">
        <v>0.18738627581492523</v>
      </c>
      <c r="K19" s="3">
        <v>4.38864287128157E-2</v>
      </c>
    </row>
    <row r="20" spans="1:11" ht="13" x14ac:dyDescent="0.3">
      <c r="A20" s="123" t="s">
        <v>47</v>
      </c>
      <c r="B20" s="106" t="s">
        <v>48</v>
      </c>
      <c r="C20" s="1">
        <v>0.05</v>
      </c>
      <c r="D20" s="2">
        <v>3.9346473417182247E-2</v>
      </c>
      <c r="E20" s="1">
        <v>1.6215622902314063E-2</v>
      </c>
      <c r="F20" s="49">
        <v>0.78692946834364486</v>
      </c>
      <c r="G20" s="48">
        <f>F20-_xlfn.XLOOKUP(B20,[11]Prior!B:B,[11]Prior!F:F)</f>
        <v>-3.4510711404527883E-2</v>
      </c>
      <c r="H20" s="2">
        <v>-0.15208307543963509</v>
      </c>
      <c r="I20" s="3">
        <v>0.19791516434814249</v>
      </c>
      <c r="J20" s="4">
        <v>0.19921230912009349</v>
      </c>
      <c r="K20" s="3">
        <v>4.5173592661871778E-2</v>
      </c>
    </row>
    <row r="21" spans="1:11" ht="13" x14ac:dyDescent="0.3">
      <c r="A21" s="124" t="s">
        <v>147</v>
      </c>
      <c r="B21" s="106" t="s">
        <v>50</v>
      </c>
      <c r="C21" s="1">
        <v>5.7000000000000002E-2</v>
      </c>
      <c r="D21" s="2">
        <v>4.3721349192077576E-2</v>
      </c>
      <c r="E21" s="1">
        <v>1.5868553428976674E-2</v>
      </c>
      <c r="F21" s="49">
        <v>0.76704121389609781</v>
      </c>
      <c r="G21" s="48">
        <f>F21-_xlfn.XLOOKUP(B21,[11]Prior!B:B,[11]Prior!F:F)</f>
        <v>-7.8707488598656949E-2</v>
      </c>
      <c r="H21" s="2">
        <v>-0.17719896231701146</v>
      </c>
      <c r="I21" s="3">
        <v>0.20058092288896676</v>
      </c>
      <c r="J21" s="4">
        <v>0.18885442979865852</v>
      </c>
      <c r="K21" s="3">
        <v>4.5442287023784347E-2</v>
      </c>
    </row>
    <row r="22" spans="1:11" ht="13" x14ac:dyDescent="0.3">
      <c r="A22" s="7" t="s">
        <v>51</v>
      </c>
      <c r="B22" s="107"/>
      <c r="C22" s="108"/>
      <c r="D22" s="108"/>
      <c r="E22" s="108"/>
      <c r="F22" s="108"/>
      <c r="G22" s="108"/>
      <c r="H22" s="108"/>
      <c r="I22" s="108"/>
      <c r="J22" s="108"/>
      <c r="K22" s="108"/>
    </row>
    <row r="23" spans="1:11" ht="13" x14ac:dyDescent="0.3">
      <c r="A23" s="119" t="s">
        <v>138</v>
      </c>
      <c r="B23" s="106" t="s">
        <v>53</v>
      </c>
      <c r="C23" s="1">
        <v>5.3499999999999999E-2</v>
      </c>
      <c r="D23" s="2">
        <v>3.9838564545199011E-2</v>
      </c>
      <c r="E23" s="1">
        <v>1.482777495416936E-2</v>
      </c>
      <c r="F23" s="49">
        <v>0.74464606626540208</v>
      </c>
      <c r="G23" s="48">
        <f>F23-_xlfn.XLOOKUP(B23,[11]Prior!B:B,[11]Prior!F:F)</f>
        <v>-1.4365427590697477E-2</v>
      </c>
      <c r="H23" s="2">
        <v>-0.17299141782432859</v>
      </c>
      <c r="I23" s="3">
        <v>0.28697153105829482</v>
      </c>
      <c r="J23" s="4">
        <v>0.11776517048951121</v>
      </c>
      <c r="K23" s="3">
        <v>4.3993743672778564E-2</v>
      </c>
    </row>
    <row r="24" spans="1:11" ht="13" x14ac:dyDescent="0.3">
      <c r="A24" s="123" t="s">
        <v>146</v>
      </c>
      <c r="B24" s="106" t="s">
        <v>55</v>
      </c>
      <c r="C24" s="1">
        <v>5.8999999999999997E-2</v>
      </c>
      <c r="D24" s="2">
        <v>3.8160847022301457E-2</v>
      </c>
      <c r="E24" s="1">
        <v>1.5952728947201473E-2</v>
      </c>
      <c r="F24" s="49">
        <v>0.64679401732714337</v>
      </c>
      <c r="G24" s="48">
        <f>F24-_xlfn.XLOOKUP(B24,[11]Prior!B:B,[11]Prior!F:F)</f>
        <v>-2.4549388654017346E-2</v>
      </c>
      <c r="H24" s="2">
        <v>-0.25156169835465758</v>
      </c>
      <c r="I24" s="3">
        <v>0.29131327414408098</v>
      </c>
      <c r="J24" s="4">
        <v>0.10248681976704006</v>
      </c>
      <c r="K24" s="3">
        <v>4.4752076713421657E-2</v>
      </c>
    </row>
    <row r="25" spans="1:11" ht="13" x14ac:dyDescent="0.3">
      <c r="A25" s="7" t="s">
        <v>56</v>
      </c>
      <c r="B25" s="107"/>
      <c r="C25" s="108"/>
      <c r="D25" s="108"/>
      <c r="E25" s="108"/>
      <c r="F25" s="108"/>
      <c r="G25" s="108"/>
      <c r="H25" s="108"/>
      <c r="I25" s="108"/>
      <c r="J25" s="108"/>
      <c r="K25" s="108"/>
    </row>
    <row r="26" spans="1:11" ht="13" x14ac:dyDescent="0.3">
      <c r="A26" s="119" t="s">
        <v>57</v>
      </c>
      <c r="B26" s="106" t="s">
        <v>58</v>
      </c>
      <c r="C26" s="1">
        <v>5.45E-2</v>
      </c>
      <c r="D26" s="2">
        <v>3.9245260225312197E-2</v>
      </c>
      <c r="E26" s="1">
        <v>8.4224295032597554E-3</v>
      </c>
      <c r="F26" s="49">
        <v>0.72009651789563667</v>
      </c>
      <c r="G26" s="48">
        <f>F26-_xlfn.XLOOKUP(B26,[11]Prior!B:B,[11]Prior!F:F)</f>
        <v>-3.4460972936109613E-2</v>
      </c>
      <c r="H26" s="2">
        <v>-0.18012793903122901</v>
      </c>
      <c r="I26" s="3">
        <v>0.39738417543106053</v>
      </c>
      <c r="J26" s="4">
        <v>0</v>
      </c>
      <c r="K26" s="3">
        <v>4.5564600258732234E-2</v>
      </c>
    </row>
    <row r="27" spans="1:11" ht="13" x14ac:dyDescent="0.3">
      <c r="A27" s="7" t="s">
        <v>59</v>
      </c>
      <c r="B27" s="106"/>
      <c r="C27" s="108"/>
      <c r="D27" s="108"/>
      <c r="E27" s="108"/>
      <c r="F27" s="108"/>
      <c r="G27" s="108"/>
      <c r="H27" s="108"/>
      <c r="I27" s="108"/>
      <c r="J27" s="108"/>
      <c r="K27" s="108"/>
    </row>
    <row r="28" spans="1:11" ht="13" x14ac:dyDescent="0.3">
      <c r="A28" s="119" t="s">
        <v>60</v>
      </c>
      <c r="B28" s="106" t="s">
        <v>61</v>
      </c>
      <c r="C28" s="1">
        <v>5.3999999999999999E-2</v>
      </c>
      <c r="D28" s="2">
        <v>3.9503884820435167E-2</v>
      </c>
      <c r="E28" s="1">
        <v>6.4097631845674791E-3</v>
      </c>
      <c r="F28" s="49">
        <v>0.73155342260065126</v>
      </c>
      <c r="G28" s="48">
        <f>F28-_xlfn.XLOOKUP(B28,[11]Prior!B:B,[11]Prior!F:F)</f>
        <v>-3.2935626568723508E-2</v>
      </c>
      <c r="H28" s="2">
        <v>-0.18007908054059377</v>
      </c>
      <c r="I28" s="3">
        <v>0.38576554224962728</v>
      </c>
      <c r="J28" s="4">
        <v>1.5630393895190074E-2</v>
      </c>
      <c r="K28" s="3">
        <v>4.6144723429260237E-2</v>
      </c>
    </row>
    <row r="29" spans="1:11" ht="13" x14ac:dyDescent="0.3">
      <c r="A29" s="7" t="s">
        <v>62</v>
      </c>
      <c r="B29" s="107"/>
      <c r="C29" s="108"/>
      <c r="D29" s="108"/>
      <c r="E29" s="108"/>
      <c r="F29" s="108"/>
      <c r="G29" s="108"/>
      <c r="H29" s="108"/>
      <c r="I29" s="108"/>
      <c r="J29" s="108"/>
      <c r="K29" s="108"/>
    </row>
    <row r="30" spans="1:11" ht="13" x14ac:dyDescent="0.3">
      <c r="A30" s="123" t="s">
        <v>63</v>
      </c>
      <c r="B30" s="106" t="s">
        <v>64</v>
      </c>
      <c r="C30" s="1">
        <v>5.1499999999999997E-2</v>
      </c>
      <c r="D30" s="2">
        <v>3.672997900947695E-2</v>
      </c>
      <c r="E30" s="1">
        <v>4.8304612549674815E-3</v>
      </c>
      <c r="F30" s="49">
        <v>0.71320347591217381</v>
      </c>
      <c r="G30" s="48">
        <f>F30-_xlfn.XLOOKUP(B30,[11]Prior!B:B,[11]Prior!F:F)</f>
        <v>-4.3372111310326478E-2</v>
      </c>
      <c r="H30" s="2">
        <v>-0.17134714286850428</v>
      </c>
      <c r="I30" s="3">
        <v>0.42044575556793501</v>
      </c>
      <c r="J30" s="4">
        <v>3.8834275452703359E-3</v>
      </c>
      <c r="K30" s="3">
        <v>4.604615702257471E-2</v>
      </c>
    </row>
    <row r="31" spans="1:11" ht="13" x14ac:dyDescent="0.3">
      <c r="A31" s="123" t="s">
        <v>65</v>
      </c>
      <c r="B31" s="106" t="s">
        <v>66</v>
      </c>
      <c r="C31" s="1">
        <v>5.1200000000000002E-2</v>
      </c>
      <c r="D31" s="2">
        <v>3.6164601193869633E-2</v>
      </c>
      <c r="E31" s="1">
        <v>6.2716577602456259E-3</v>
      </c>
      <c r="F31" s="49">
        <v>0.70633986706776619</v>
      </c>
      <c r="G31" s="48">
        <f>F31-_xlfn.XLOOKUP(B31,[11]Prior!B:B,[11]Prior!F:F)</f>
        <v>-3.1820569300221146E-2</v>
      </c>
      <c r="H31" s="2">
        <v>-0.17578648444303605</v>
      </c>
      <c r="I31" s="3">
        <v>0.37001190601814699</v>
      </c>
      <c r="J31" s="4">
        <v>1.9344585781291224E-2</v>
      </c>
      <c r="K31" s="3">
        <v>4.5370452587512933E-2</v>
      </c>
    </row>
    <row r="32" spans="1:11" ht="13" x14ac:dyDescent="0.3">
      <c r="A32" s="119" t="s">
        <v>67</v>
      </c>
      <c r="B32" s="106" t="s">
        <v>68</v>
      </c>
      <c r="C32" s="1">
        <v>5.0999999999999997E-2</v>
      </c>
      <c r="D32" s="2">
        <v>3.579773396885276E-2</v>
      </c>
      <c r="E32" s="1">
        <v>4.2478788434230572E-3</v>
      </c>
      <c r="F32" s="49">
        <v>0.70191635233044636</v>
      </c>
      <c r="G32" s="48">
        <f>F32-_xlfn.XLOOKUP(B32,[11]Prior!B:B,[11]Prior!F:F)</f>
        <v>-4.4539641525340068E-2</v>
      </c>
      <c r="H32" s="2">
        <v>-0.17241687206641357</v>
      </c>
      <c r="I32" s="3">
        <v>0.40322006983335712</v>
      </c>
      <c r="J32" s="4">
        <v>3.2140730204108176E-3</v>
      </c>
      <c r="K32" s="3">
        <v>4.6053948658961508E-2</v>
      </c>
    </row>
    <row r="33" spans="1:11" ht="13" x14ac:dyDescent="0.3">
      <c r="A33" s="7" t="s">
        <v>69</v>
      </c>
      <c r="B33" s="107"/>
      <c r="C33" s="108"/>
      <c r="D33" s="108"/>
      <c r="E33" s="108"/>
      <c r="F33" s="108"/>
      <c r="G33" s="108"/>
      <c r="H33" s="108"/>
      <c r="I33" s="108"/>
      <c r="J33" s="108"/>
      <c r="K33" s="108"/>
    </row>
    <row r="34" spans="1:11" ht="13" x14ac:dyDescent="0.3">
      <c r="A34" s="119" t="s">
        <v>70</v>
      </c>
      <c r="B34" s="106" t="s">
        <v>71</v>
      </c>
      <c r="C34" s="1">
        <v>6.6000000000000003E-2</v>
      </c>
      <c r="D34" s="2">
        <v>3.8631185086626614E-2</v>
      </c>
      <c r="E34" s="1">
        <v>1.3241507931805738E-2</v>
      </c>
      <c r="F34" s="49">
        <v>0.58532098616100925</v>
      </c>
      <c r="G34" s="48">
        <f>F34-_xlfn.XLOOKUP(B34,[11]Prior!B:B,[11]Prior!F:F)</f>
        <v>-2.2791072763930775E-2</v>
      </c>
      <c r="H34" s="2">
        <v>-0.32252067742476043</v>
      </c>
      <c r="I34" s="3">
        <v>0.32354058735473779</v>
      </c>
      <c r="J34" s="4">
        <v>6.5202782474401796E-2</v>
      </c>
      <c r="K34" s="3">
        <v>4.4269934600781276E-2</v>
      </c>
    </row>
    <row r="35" spans="1:11" ht="13" x14ac:dyDescent="0.3">
      <c r="A35" s="7" t="s">
        <v>72</v>
      </c>
      <c r="B35" s="107"/>
      <c r="C35" s="108"/>
      <c r="D35" s="108"/>
      <c r="E35" s="108"/>
      <c r="F35" s="108"/>
      <c r="G35" s="108"/>
      <c r="H35" s="108"/>
      <c r="I35" s="108"/>
      <c r="J35" s="108"/>
      <c r="K35" s="108"/>
    </row>
    <row r="36" spans="1:11" ht="13" x14ac:dyDescent="0.3">
      <c r="A36" s="123" t="s">
        <v>73</v>
      </c>
      <c r="B36" s="106" t="s">
        <v>74</v>
      </c>
      <c r="C36" s="1">
        <v>5.1499999999999997E-2</v>
      </c>
      <c r="D36" s="2">
        <v>3.2753894962344446E-2</v>
      </c>
      <c r="E36" s="1">
        <v>2.1882108302110409E-3</v>
      </c>
      <c r="F36" s="49">
        <v>0.6359979604338728</v>
      </c>
      <c r="G36" s="48">
        <f>F36-_xlfn.XLOOKUP(B36,[11]Prior!B:B,[11]Prior!F:F)</f>
        <v>-3.0060869269914914E-2</v>
      </c>
      <c r="H36" s="2">
        <v>-0.19852480196645203</v>
      </c>
      <c r="I36" s="3">
        <v>0.38855918809949352</v>
      </c>
      <c r="J36" s="4">
        <v>0</v>
      </c>
      <c r="K36" s="3">
        <v>4.5564517241379263E-2</v>
      </c>
    </row>
    <row r="37" spans="1:11" ht="13" x14ac:dyDescent="0.3">
      <c r="A37" s="7" t="s">
        <v>75</v>
      </c>
      <c r="B37" s="107"/>
      <c r="C37" s="108"/>
      <c r="D37" s="108"/>
      <c r="E37" s="108"/>
      <c r="F37" s="108"/>
      <c r="G37" s="108"/>
      <c r="H37" s="108"/>
      <c r="I37" s="108"/>
      <c r="J37" s="108"/>
      <c r="K37" s="108"/>
    </row>
    <row r="38" spans="1:11" ht="13" x14ac:dyDescent="0.3">
      <c r="A38" s="123" t="s">
        <v>149</v>
      </c>
      <c r="B38" s="106" t="s">
        <v>77</v>
      </c>
      <c r="C38" s="1">
        <v>4.6399999999999997E-2</v>
      </c>
      <c r="D38" s="2">
        <v>5.0303800659928601E-2</v>
      </c>
      <c r="E38" s="1" t="s">
        <v>78</v>
      </c>
      <c r="F38" s="49">
        <v>1.0841336349122543</v>
      </c>
      <c r="G38" s="48">
        <f>F38-_xlfn.XLOOKUP(B38,[11]Prior!B:B,[11]Prior!F:F)</f>
        <v>-4.8318035709775886E-2</v>
      </c>
      <c r="H38" s="2">
        <v>0.20027668992012584</v>
      </c>
      <c r="I38" s="3">
        <v>0.31822093515912997</v>
      </c>
      <c r="J38" s="4">
        <v>2.9518166409889152E-2</v>
      </c>
      <c r="K38" s="3">
        <v>4.6046191707578767E-2</v>
      </c>
    </row>
    <row r="39" spans="1:11" ht="13" x14ac:dyDescent="0.3">
      <c r="A39" s="120" t="s">
        <v>137</v>
      </c>
      <c r="B39" s="106" t="s">
        <v>80</v>
      </c>
      <c r="C39" s="1">
        <v>9.375E-2</v>
      </c>
      <c r="D39" s="2">
        <v>9.6933023057742512E-2</v>
      </c>
      <c r="E39" s="1" t="s">
        <v>78</v>
      </c>
      <c r="F39" s="49">
        <v>1.0339522459492534</v>
      </c>
      <c r="G39" s="48">
        <f>F39-_xlfn.XLOOKUP(B39,[11]Prior!B:B,[11]Prior!F:F)</f>
        <v>7.8485511281927156E-3</v>
      </c>
      <c r="H39" s="2">
        <v>5.4035131068139028E-3</v>
      </c>
      <c r="I39" s="3">
        <v>0</v>
      </c>
      <c r="J39" s="4">
        <v>0.24953290979213044</v>
      </c>
      <c r="K39" s="3">
        <v>4.2168524035515201E-2</v>
      </c>
    </row>
    <row r="40" spans="1:11" ht="13" x14ac:dyDescent="0.3">
      <c r="A40" s="7" t="s">
        <v>81</v>
      </c>
      <c r="B40" s="107"/>
      <c r="C40" s="108"/>
      <c r="D40" s="108"/>
      <c r="E40" s="108"/>
      <c r="F40" s="108"/>
      <c r="G40" s="108"/>
      <c r="H40" s="108"/>
      <c r="I40" s="108"/>
      <c r="J40" s="108"/>
      <c r="K40" s="108"/>
    </row>
    <row r="41" spans="1:11" ht="13" x14ac:dyDescent="0.3">
      <c r="A41" s="120" t="s">
        <v>82</v>
      </c>
      <c r="B41" s="106" t="s">
        <v>83</v>
      </c>
      <c r="C41" s="1">
        <v>9.2899999999999996E-2</v>
      </c>
      <c r="D41" s="2">
        <v>8.0822786757344459E-2</v>
      </c>
      <c r="E41" s="1" t="s">
        <v>78</v>
      </c>
      <c r="F41" s="49">
        <v>0.86999770460004799</v>
      </c>
      <c r="G41" s="48">
        <f>F41-_xlfn.XLOOKUP(B41,[11]Prior!B:B,[11]Prior!F:F)</f>
        <v>7.8991362471946269E-3</v>
      </c>
      <c r="H41" s="2">
        <v>-5.0562665082699194E-2</v>
      </c>
      <c r="I41" s="3">
        <v>0</v>
      </c>
      <c r="J41" s="4">
        <v>0.32447720035575611</v>
      </c>
      <c r="K41" s="3">
        <v>4.5699999999999998E-2</v>
      </c>
    </row>
    <row r="42" spans="1:11" ht="13" x14ac:dyDescent="0.3">
      <c r="A42" s="40" t="s">
        <v>157</v>
      </c>
      <c r="B42" s="109"/>
      <c r="C42" s="110"/>
      <c r="D42" s="110"/>
      <c r="E42" s="110"/>
      <c r="F42" s="111"/>
      <c r="G42" s="111"/>
      <c r="H42" s="110"/>
      <c r="I42" s="112"/>
      <c r="J42" s="112"/>
      <c r="K42" s="112"/>
    </row>
    <row r="43" spans="1:11" ht="15" x14ac:dyDescent="0.3">
      <c r="A43" s="40" t="s">
        <v>195</v>
      </c>
      <c r="B43" s="41"/>
      <c r="C43" s="41"/>
      <c r="D43" s="41"/>
      <c r="E43" s="66"/>
      <c r="F43" s="66"/>
      <c r="G43" s="67"/>
      <c r="H43" s="41"/>
      <c r="I43" s="68"/>
      <c r="J43" s="69"/>
      <c r="K43" s="68"/>
    </row>
    <row r="44" spans="1:11" ht="15" x14ac:dyDescent="0.3">
      <c r="A44" s="40" t="s">
        <v>196</v>
      </c>
      <c r="B44" s="41"/>
      <c r="C44" s="41"/>
      <c r="D44" s="41"/>
      <c r="E44" s="66"/>
      <c r="F44" s="66"/>
      <c r="G44" s="67"/>
      <c r="H44" s="41"/>
      <c r="I44" s="68"/>
      <c r="J44" s="69"/>
      <c r="K44" s="69"/>
    </row>
    <row r="45" spans="1:11" ht="15" x14ac:dyDescent="0.3">
      <c r="A45" s="40" t="s">
        <v>197</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198</v>
      </c>
      <c r="B47" s="41"/>
      <c r="C47" s="41"/>
      <c r="D47" s="41"/>
      <c r="E47" s="66"/>
      <c r="F47" s="66"/>
      <c r="G47" s="67"/>
      <c r="H47" s="41"/>
      <c r="I47" s="69"/>
      <c r="J47" s="69"/>
      <c r="K47" s="69"/>
    </row>
    <row r="48" spans="1:11" ht="13" x14ac:dyDescent="0.3">
      <c r="A48" s="40" t="s">
        <v>199</v>
      </c>
      <c r="B48" s="44"/>
      <c r="C48" s="44"/>
      <c r="D48" s="44"/>
      <c r="E48" s="70"/>
      <c r="F48" s="70"/>
      <c r="G48" s="71"/>
      <c r="H48" s="44"/>
      <c r="I48" s="72"/>
      <c r="J48" s="72"/>
      <c r="K48" s="72"/>
    </row>
    <row r="49" spans="1:11" ht="13" x14ac:dyDescent="0.3">
      <c r="A49" s="43" t="s">
        <v>200</v>
      </c>
      <c r="B49" s="44"/>
      <c r="C49" s="44"/>
      <c r="D49" s="44"/>
      <c r="E49" s="70"/>
      <c r="F49" s="70"/>
      <c r="G49" s="71"/>
      <c r="H49" s="44"/>
      <c r="I49" s="72"/>
      <c r="J49" s="72"/>
      <c r="K49" s="72"/>
    </row>
    <row r="50" spans="1:11" ht="12.75" customHeight="1" x14ac:dyDescent="0.3">
      <c r="A50" s="43" t="s">
        <v>201</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202</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3">
      <c r="A63" s="116" t="s">
        <v>186</v>
      </c>
      <c r="B63" s="11"/>
      <c r="C63" s="12"/>
      <c r="D63" s="12"/>
      <c r="E63" s="76"/>
      <c r="F63" s="76"/>
      <c r="G63" s="77"/>
      <c r="H63" s="12"/>
      <c r="I63" s="78"/>
      <c r="J63" s="78"/>
      <c r="K63" s="78"/>
    </row>
    <row r="64" spans="1:11" ht="13" x14ac:dyDescent="0.3">
      <c r="A64" s="116" t="s">
        <v>187</v>
      </c>
      <c r="B64" s="11"/>
      <c r="C64" s="12"/>
      <c r="D64" s="12"/>
      <c r="E64" s="121"/>
      <c r="F64" s="77"/>
      <c r="G64" s="29"/>
      <c r="H64" s="122"/>
      <c r="I64" s="29"/>
      <c r="J64" s="78"/>
      <c r="K64" s="78"/>
    </row>
    <row r="65" spans="1:11" ht="13" x14ac:dyDescent="0.3">
      <c r="A65" s="116" t="s">
        <v>183</v>
      </c>
      <c r="B65" s="11"/>
      <c r="C65" s="12"/>
      <c r="D65" s="12"/>
      <c r="E65" s="121"/>
      <c r="F65" s="77"/>
      <c r="G65" s="29"/>
      <c r="H65" s="122"/>
      <c r="I65" s="29"/>
      <c r="J65" s="78"/>
      <c r="K65" s="78"/>
    </row>
    <row r="66" spans="1:11" ht="13" x14ac:dyDescent="0.3">
      <c r="A66" s="116" t="s">
        <v>100</v>
      </c>
      <c r="B66" s="11"/>
      <c r="C66" s="12"/>
      <c r="D66" s="12"/>
      <c r="E66" s="121"/>
      <c r="F66" s="77"/>
      <c r="G66" s="29"/>
      <c r="H66" s="122"/>
      <c r="I66" s="29"/>
      <c r="J66" s="78"/>
      <c r="K66" s="78"/>
    </row>
    <row r="67" spans="1:11" ht="13" x14ac:dyDescent="0.25">
      <c r="A67" s="117" t="s">
        <v>188</v>
      </c>
      <c r="B67" s="14"/>
      <c r="C67" s="14"/>
      <c r="D67" s="14"/>
      <c r="E67" s="79"/>
      <c r="F67" s="79"/>
      <c r="G67" s="80"/>
      <c r="H67" s="14"/>
      <c r="I67" s="81"/>
      <c r="J67" s="81"/>
      <c r="K67" s="81"/>
    </row>
    <row r="68" spans="1:11" ht="13" x14ac:dyDescent="0.25">
      <c r="A68" s="118" t="s">
        <v>80</v>
      </c>
      <c r="B68" s="14"/>
      <c r="C68" s="14"/>
      <c r="D68" s="14"/>
      <c r="E68" s="79"/>
      <c r="F68" s="79"/>
      <c r="G68" s="80"/>
      <c r="H68" s="14"/>
      <c r="I68" s="81"/>
      <c r="J68" s="81"/>
      <c r="K68" s="81"/>
    </row>
    <row r="69" spans="1:11" ht="13" x14ac:dyDescent="0.25">
      <c r="A69" s="118" t="s">
        <v>189</v>
      </c>
      <c r="B69" s="14"/>
      <c r="C69" s="14"/>
      <c r="D69" s="14"/>
      <c r="E69" s="79"/>
      <c r="F69" s="79"/>
      <c r="G69" s="80"/>
      <c r="H69" s="14"/>
      <c r="I69" s="81"/>
      <c r="J69" s="81"/>
      <c r="K69" s="81"/>
    </row>
    <row r="70" spans="1:11" ht="13" x14ac:dyDescent="0.25">
      <c r="A70" s="118" t="s">
        <v>190</v>
      </c>
      <c r="B70" s="14"/>
      <c r="C70" s="14"/>
      <c r="D70" s="14"/>
      <c r="E70" s="79"/>
      <c r="F70" s="79"/>
      <c r="G70" s="80"/>
      <c r="H70" s="14"/>
      <c r="I70" s="81"/>
      <c r="J70" s="81"/>
      <c r="K70" s="81"/>
    </row>
    <row r="71" spans="1:11" ht="13" x14ac:dyDescent="0.25">
      <c r="A71" s="118" t="s">
        <v>191</v>
      </c>
      <c r="B71" s="14"/>
      <c r="C71" s="14"/>
      <c r="D71" s="14"/>
      <c r="E71" s="113"/>
      <c r="F71" s="113"/>
      <c r="G71" s="80"/>
      <c r="H71" s="14"/>
      <c r="I71" s="114"/>
      <c r="J71" s="114"/>
      <c r="K71" s="114"/>
    </row>
    <row r="72" spans="1:11" ht="13" x14ac:dyDescent="0.25">
      <c r="A72" s="118" t="s">
        <v>192</v>
      </c>
      <c r="B72" s="14"/>
      <c r="C72" s="14"/>
      <c r="D72" s="14"/>
      <c r="E72" s="113"/>
      <c r="F72" s="113"/>
      <c r="G72" s="80"/>
      <c r="H72" s="14"/>
      <c r="I72" s="114"/>
      <c r="J72" s="114"/>
      <c r="K72" s="114"/>
    </row>
    <row r="73" spans="1:11" ht="12.5" x14ac:dyDescent="0.25">
      <c r="A73" s="125" t="s">
        <v>83</v>
      </c>
      <c r="B73" s="126"/>
      <c r="C73" s="126"/>
      <c r="D73" s="126"/>
      <c r="E73" s="127"/>
      <c r="F73" s="127"/>
      <c r="G73" s="128"/>
      <c r="H73" s="126"/>
      <c r="I73" s="129"/>
      <c r="J73" s="129"/>
      <c r="K73" s="129"/>
    </row>
    <row r="74" spans="1:11" x14ac:dyDescent="0.25">
      <c r="A74" s="17" t="s">
        <v>203</v>
      </c>
      <c r="B74" s="17"/>
      <c r="C74" s="17"/>
      <c r="F74" s="85"/>
      <c r="H74" s="17"/>
      <c r="J74" s="87"/>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sheetData>
  <sheetProtection algorithmName="SHA-512" hashValue="GL6A8iVsSEtHYjv0twqgQcskdurdeszbTSuJPBt1XLYJuOihO/ljRTLIxUi6QZrBn5wkRMaN8eOHY9audQgjSg==" saltValue="DUpmKyQShh0FMkZBOgb2rw==" spinCount="100000" sheet="1" objects="1" scenarios="1"/>
  <hyperlinks>
    <hyperlink ref="A18" r:id="rId1" xr:uid="{82F18F81-08CF-42A0-BD03-8091752B33D6}"/>
    <hyperlink ref="A20" r:id="rId2" xr:uid="{0C888C3C-6E84-46FF-8BC9-21DD61BC45CB}"/>
    <hyperlink ref="A19" r:id="rId3" xr:uid="{D9BFBC53-BD11-45CB-AC1A-5B22236BE3FE}"/>
    <hyperlink ref="A9" r:id="rId4" xr:uid="{F3B5332F-3321-4BFB-90A2-7B2D7F2417B0}"/>
    <hyperlink ref="A10" r:id="rId5" xr:uid="{77F046A1-4248-4D49-ADC3-E116599BA4F4}"/>
    <hyperlink ref="A12" r:id="rId6" xr:uid="{86F70931-4A8B-479D-8706-E75530251F55}"/>
    <hyperlink ref="A11" r:id="rId7" xr:uid="{CEB6C7F8-8AE1-409F-B682-37B6E7BE79B6}"/>
    <hyperlink ref="A13" r:id="rId8" xr:uid="{1CD4ED92-D77F-4B0C-9828-6BE1407988BA}"/>
    <hyperlink ref="A14" r:id="rId9" xr:uid="{70B9E155-FA29-449A-A8DE-BD3D083AEC9C}"/>
    <hyperlink ref="A15" r:id="rId10" xr:uid="{103726C8-B1CD-484D-B04B-52E4BB070B80}"/>
    <hyperlink ref="A21" r:id="rId11" xr:uid="{1BAEACE4-145F-4FFA-A0C6-0C592C5F8878}"/>
    <hyperlink ref="A17" r:id="rId12" xr:uid="{C3CEA941-E11B-4ED7-B8D8-6063715811C9}"/>
    <hyperlink ref="A8" r:id="rId13" xr:uid="{193B235F-329E-4449-A806-419AE910F6F6}"/>
    <hyperlink ref="A16" r:id="rId14" xr:uid="{D2FD44C5-94D7-4C0B-B023-4C2453DF2458}"/>
    <hyperlink ref="A23" r:id="rId15" xr:uid="{62CCEF2E-7B09-4DED-8FBF-62821049D3E6}"/>
    <hyperlink ref="A24" r:id="rId16" xr:uid="{773F8E18-49C0-42C6-A543-32C1C9235E87}"/>
    <hyperlink ref="A26" r:id="rId17" xr:uid="{E6CC7393-C5B3-4097-B03E-1202E435B839}"/>
    <hyperlink ref="A28" r:id="rId18" xr:uid="{256C10D5-B3B7-4802-8BB4-94C83F6043A0}"/>
    <hyperlink ref="A30" r:id="rId19" xr:uid="{EE547B35-E559-41CF-B7A4-3429DCE0D621}"/>
    <hyperlink ref="A32" r:id="rId20" xr:uid="{782BB1FE-5F35-4B9E-B04E-D843DE3C8FE3}"/>
    <hyperlink ref="A31" r:id="rId21" xr:uid="{C3059D92-8CC9-49F2-84B9-3C3752C7F141}"/>
    <hyperlink ref="A34" r:id="rId22" xr:uid="{03A462F3-D0DB-4842-92EF-B0EA6C3A54C7}"/>
    <hyperlink ref="A36" r:id="rId23" xr:uid="{0018FD41-1CD9-443D-9CFD-8FDD98A9C87A}"/>
    <hyperlink ref="A39" r:id="rId24" xr:uid="{4DEB8839-2988-490B-8D8D-325AAFC581D1}"/>
    <hyperlink ref="A38" r:id="rId25" xr:uid="{166F83DA-F26E-41F5-9A42-ABDADED776C3}"/>
    <hyperlink ref="A41" r:id="rId26" xr:uid="{9917D973-7DD7-478C-821E-970D9824CFFE}"/>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08DA8A01-B9CE-4FA8-B98F-7A93423965C8}"/>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30D35054-EAD8-4AEE-B112-7F82379B8427}"/>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F7FA9BA1-2F0A-441D-AC5B-610AAD8E3233}"/>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5E34A444-AB76-461D-A3B9-08AE4D1C1302}"/>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3E0E81C5-8524-440F-A6EC-EFD8AA808808}"/>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4381B92A-03E5-487D-AFCF-35AB4D1C4A40}"/>
  </hyperlinks>
  <pageMargins left="0.7" right="0.7" top="0.75" bottom="0.75" header="0.3" footer="0.3"/>
  <drawing r:id="rId3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66578-D1F5-4A8E-AA3D-8F89FAF53632}">
  <dimension ref="A1:K118"/>
  <sheetViews>
    <sheetView topLeftCell="A41" zoomScale="85" zoomScaleNormal="85" workbookViewId="0">
      <selection activeCell="A74" sqref="A74"/>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174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04" t="s">
        <v>148</v>
      </c>
      <c r="B8" s="106" t="s">
        <v>24</v>
      </c>
      <c r="C8" s="1">
        <v>5.5500000000000001E-2</v>
      </c>
      <c r="D8" s="2">
        <v>4.5510819623715525E-2</v>
      </c>
      <c r="E8" s="1">
        <v>2.0421106819550503E-3</v>
      </c>
      <c r="F8" s="49">
        <v>0.82001476799487427</v>
      </c>
      <c r="G8" s="48">
        <f>F8-_xlfn.XLOOKUP(B8,[12]Prior!B:B,[12]Prior!F:F)</f>
        <v>2.7783046997342242E-2</v>
      </c>
      <c r="H8" s="2">
        <v>-0.15618859746819747</v>
      </c>
      <c r="I8" s="3">
        <v>0.27619869942662162</v>
      </c>
      <c r="J8" s="4">
        <v>2.8973144911677171E-2</v>
      </c>
      <c r="K8" s="3">
        <v>3.7105922053663212E-2</v>
      </c>
    </row>
    <row r="9" spans="1:11" ht="13" x14ac:dyDescent="0.3">
      <c r="A9" s="104" t="s">
        <v>139</v>
      </c>
      <c r="B9" s="106" t="s">
        <v>26</v>
      </c>
      <c r="C9" s="1">
        <v>5.9499999999999997E-2</v>
      </c>
      <c r="D9" s="2">
        <v>4.8573157699344512E-2</v>
      </c>
      <c r="E9" s="1">
        <v>1.6257875627531521E-2</v>
      </c>
      <c r="F9" s="49">
        <v>0.8163555915856221</v>
      </c>
      <c r="G9" s="48">
        <f>F9-_xlfn.XLOOKUP(B9,[12]Prior!B:B,[12]Prior!F:F)</f>
        <v>4.533681913512555E-3</v>
      </c>
      <c r="H9" s="2">
        <v>-0.1530085131578626</v>
      </c>
      <c r="I9" s="3">
        <v>0.19758447541356022</v>
      </c>
      <c r="J9" s="4">
        <v>0.18338599770161099</v>
      </c>
      <c r="K9" s="3">
        <v>3.6815684490349332E-2</v>
      </c>
    </row>
    <row r="10" spans="1:11" ht="13" x14ac:dyDescent="0.3">
      <c r="A10" s="104" t="s">
        <v>140</v>
      </c>
      <c r="B10" s="106" t="s">
        <v>28</v>
      </c>
      <c r="C10" s="1">
        <v>5.0999999999999997E-2</v>
      </c>
      <c r="D10" s="2">
        <v>3.8618038779695406E-2</v>
      </c>
      <c r="E10" s="1">
        <v>1.432984345309238E-2</v>
      </c>
      <c r="F10" s="49">
        <v>0.75721644666069432</v>
      </c>
      <c r="G10" s="48">
        <f>F10-_xlfn.XLOOKUP(B10,[12]Prior!B:B,[12]Prior!F:F)</f>
        <v>2.9396362922202379E-2</v>
      </c>
      <c r="H10" s="2">
        <v>-0.14955019351883111</v>
      </c>
      <c r="I10" s="3">
        <v>0.20140950821383127</v>
      </c>
      <c r="J10" s="4">
        <v>0.17543490675556303</v>
      </c>
      <c r="K10" s="3">
        <v>3.4366637392200201E-2</v>
      </c>
    </row>
    <row r="11" spans="1:11" ht="13" x14ac:dyDescent="0.3">
      <c r="A11" s="104" t="s">
        <v>142</v>
      </c>
      <c r="B11" s="106" t="s">
        <v>30</v>
      </c>
      <c r="C11" s="1">
        <v>3.5999999999999997E-2</v>
      </c>
      <c r="D11" s="2">
        <v>2.854377737246552E-2</v>
      </c>
      <c r="E11" s="1">
        <v>9.4993759009436417E-3</v>
      </c>
      <c r="F11" s="49">
        <v>0.79288270479070899</v>
      </c>
      <c r="G11" s="48">
        <f>F11-_xlfn.XLOOKUP(B11,[12]Prior!B:B,[12]Prior!F:F)</f>
        <v>1.7791896235933247E-2</v>
      </c>
      <c r="H11" s="2">
        <v>-9.7499044828081638E-2</v>
      </c>
      <c r="I11" s="3">
        <v>0.21031602547121619</v>
      </c>
      <c r="J11" s="4">
        <v>0.17814533066577143</v>
      </c>
      <c r="K11" s="3">
        <v>3.5929997547640986E-2</v>
      </c>
    </row>
    <row r="12" spans="1:11" ht="13" x14ac:dyDescent="0.3">
      <c r="A12" s="104" t="s">
        <v>141</v>
      </c>
      <c r="B12" s="106" t="s">
        <v>32</v>
      </c>
      <c r="C12" s="1">
        <v>5.3999999999999999E-2</v>
      </c>
      <c r="D12" s="2">
        <v>4.2357737053699551E-2</v>
      </c>
      <c r="E12" s="1">
        <v>1.4342916547183299E-2</v>
      </c>
      <c r="F12" s="49">
        <v>0.7844025380314732</v>
      </c>
      <c r="G12" s="48">
        <f>F12-_xlfn.XLOOKUP(B12,[12]Prior!B:B,[12]Prior!F:F)</f>
        <v>2.3277211785450946E-2</v>
      </c>
      <c r="H12" s="2">
        <v>-0.15546470908567545</v>
      </c>
      <c r="I12" s="3">
        <v>0.19997098300076091</v>
      </c>
      <c r="J12" s="4">
        <v>0.17089339281117549</v>
      </c>
      <c r="K12" s="3">
        <v>3.6233755382664858E-2</v>
      </c>
    </row>
    <row r="13" spans="1:11" ht="13" x14ac:dyDescent="0.3">
      <c r="A13" s="104" t="s">
        <v>143</v>
      </c>
      <c r="B13" s="106" t="s">
        <v>34</v>
      </c>
      <c r="C13" s="1">
        <v>5.45E-2</v>
      </c>
      <c r="D13" s="2">
        <v>4.3827693001746548E-2</v>
      </c>
      <c r="E13" s="1">
        <v>3.525356461888248E-3</v>
      </c>
      <c r="F13" s="49">
        <v>0.80417785324305591</v>
      </c>
      <c r="G13" s="48">
        <f>F13-_xlfn.XLOOKUP(B13,[12]Prior!B:B,[12]Prior!F:F)</f>
        <v>2.1858957885993124E-2</v>
      </c>
      <c r="H13" s="2">
        <v>-0.15405483577922394</v>
      </c>
      <c r="I13" s="3">
        <v>0.29057117712117753</v>
      </c>
      <c r="J13" s="4">
        <v>0.10467390844101414</v>
      </c>
      <c r="K13" s="3">
        <v>3.7629269285309519E-2</v>
      </c>
    </row>
    <row r="14" spans="1:11" ht="13" x14ac:dyDescent="0.3">
      <c r="A14" s="104" t="s">
        <v>144</v>
      </c>
      <c r="B14" s="106" t="s">
        <v>36</v>
      </c>
      <c r="C14" s="1">
        <v>5.5500000000000001E-2</v>
      </c>
      <c r="D14" s="2">
        <v>4.3432248536952406E-2</v>
      </c>
      <c r="E14" s="1">
        <v>9.8135853065591753E-3</v>
      </c>
      <c r="F14" s="49">
        <v>0.78256303670184513</v>
      </c>
      <c r="G14" s="48">
        <f>F14-_xlfn.XLOOKUP(B14,[12]Prior!B:B,[12]Prior!F:F)</f>
        <v>1.5624589220539109E-2</v>
      </c>
      <c r="H14" s="2">
        <v>-0.16961123937561373</v>
      </c>
      <c r="I14" s="3">
        <v>0.27436061850884025</v>
      </c>
      <c r="J14" s="4">
        <v>0.11855791703321462</v>
      </c>
      <c r="K14" s="3">
        <v>3.707199444035187E-2</v>
      </c>
    </row>
    <row r="15" spans="1:11" ht="13" x14ac:dyDescent="0.3">
      <c r="A15" s="104" t="s">
        <v>145</v>
      </c>
      <c r="B15" s="106" t="s">
        <v>38</v>
      </c>
      <c r="C15" s="1">
        <v>5.8000000000000003E-2</v>
      </c>
      <c r="D15" s="2">
        <v>4.5813537112203817E-2</v>
      </c>
      <c r="E15" s="1">
        <v>3.6440841697896907E-3</v>
      </c>
      <c r="F15" s="49">
        <v>0.78988857090006581</v>
      </c>
      <c r="G15" s="48">
        <f>F15-_xlfn.XLOOKUP(B15,[12]Prior!B:B,[12]Prior!F:F)</f>
        <v>1.0568360404849209E-2</v>
      </c>
      <c r="H15" s="2">
        <v>-0.17433288724711848</v>
      </c>
      <c r="I15" s="3">
        <v>0.30969100632291469</v>
      </c>
      <c r="J15" s="4">
        <v>7.5303286270321623E-2</v>
      </c>
      <c r="K15" s="3">
        <v>3.8018183602949576E-2</v>
      </c>
    </row>
    <row r="16" spans="1:11" ht="13" x14ac:dyDescent="0.3">
      <c r="A16" s="104" t="s">
        <v>150</v>
      </c>
      <c r="B16" s="106" t="s">
        <v>40</v>
      </c>
      <c r="C16" s="1">
        <v>5.0999999999999997E-2</v>
      </c>
      <c r="D16" s="2">
        <v>4.2515917080453713E-2</v>
      </c>
      <c r="E16" s="1">
        <v>1.3052236248756182E-2</v>
      </c>
      <c r="F16" s="49">
        <v>0.83364543295007287</v>
      </c>
      <c r="G16" s="48">
        <f>F16-_xlfn.XLOOKUP(B16,[12]Prior!B:B,[12]Prior!F:F)</f>
        <v>1.2925316103112205E-2</v>
      </c>
      <c r="H16" s="2">
        <v>-0.13692127632706891</v>
      </c>
      <c r="I16" s="3">
        <v>0.19964075874803333</v>
      </c>
      <c r="J16" s="4">
        <v>0.18296192197478681</v>
      </c>
      <c r="K16" s="3">
        <v>3.7372127865342733E-2</v>
      </c>
    </row>
    <row r="17" spans="1:11" ht="13" x14ac:dyDescent="0.3">
      <c r="A17" s="104" t="s">
        <v>41</v>
      </c>
      <c r="B17" s="106" t="s">
        <v>42</v>
      </c>
      <c r="C17" s="1">
        <v>4.9500000000000002E-2</v>
      </c>
      <c r="D17" s="2">
        <v>4.080331647506294E-2</v>
      </c>
      <c r="E17" s="1">
        <v>1.8520634960067345E-3</v>
      </c>
      <c r="F17" s="49">
        <v>0.82430942373864524</v>
      </c>
      <c r="G17" s="48">
        <f>F17-_xlfn.XLOOKUP(B17,[12]Prior!B:B,[12]Prior!F:F)</f>
        <v>3.8303284652784209E-2</v>
      </c>
      <c r="H17" s="2">
        <v>-0.12702894072709617</v>
      </c>
      <c r="I17" s="3">
        <v>0.34502301275166852</v>
      </c>
      <c r="J17" s="4">
        <v>3.1392611539704185E-2</v>
      </c>
      <c r="K17" s="3">
        <v>3.8440834541758354E-2</v>
      </c>
    </row>
    <row r="18" spans="1:11" ht="13" x14ac:dyDescent="0.3">
      <c r="A18" s="104" t="s">
        <v>43</v>
      </c>
      <c r="B18" s="106" t="s">
        <v>44</v>
      </c>
      <c r="C18" s="1">
        <v>5.5500000000000001E-2</v>
      </c>
      <c r="D18" s="2">
        <v>4.4366794848334834E-2</v>
      </c>
      <c r="E18" s="1">
        <v>1.489930805418393E-2</v>
      </c>
      <c r="F18" s="49">
        <v>0.79940170897900598</v>
      </c>
      <c r="G18" s="48">
        <f>F18-_xlfn.XLOOKUP(B18,[12]Prior!B:B,[12]Prior!F:F)</f>
        <v>1.8235526810482128E-2</v>
      </c>
      <c r="H18" s="2">
        <v>-0.15431273626098532</v>
      </c>
      <c r="I18" s="3">
        <v>0.1958652605371792</v>
      </c>
      <c r="J18" s="4">
        <v>0.18233618404014654</v>
      </c>
      <c r="K18" s="3">
        <v>3.5404719168858088E-2</v>
      </c>
    </row>
    <row r="19" spans="1:11" ht="13" x14ac:dyDescent="0.3">
      <c r="A19" s="104" t="s">
        <v>45</v>
      </c>
      <c r="B19" s="106" t="s">
        <v>46</v>
      </c>
      <c r="C19" s="1">
        <v>5.3999999999999999E-2</v>
      </c>
      <c r="D19" s="2">
        <v>4.1009017540630771E-2</v>
      </c>
      <c r="E19" s="1">
        <v>1.5006510551955171E-2</v>
      </c>
      <c r="F19" s="49">
        <v>0.75942625075242165</v>
      </c>
      <c r="G19" s="48">
        <f>F19-_xlfn.XLOOKUP(B19,[12]Prior!B:B,[12]Prior!F:F)</f>
        <v>2.2191907317564152E-2</v>
      </c>
      <c r="H19" s="2">
        <v>-0.16644656539331162</v>
      </c>
      <c r="I19" s="3">
        <v>0.1999354004862425</v>
      </c>
      <c r="J19" s="4">
        <v>0.171526445046083</v>
      </c>
      <c r="K19" s="3">
        <v>3.6189169108196403E-2</v>
      </c>
    </row>
    <row r="20" spans="1:11" ht="13" x14ac:dyDescent="0.3">
      <c r="A20" s="104" t="s">
        <v>47</v>
      </c>
      <c r="B20" s="106" t="s">
        <v>48</v>
      </c>
      <c r="C20" s="1">
        <v>0.05</v>
      </c>
      <c r="D20" s="2">
        <v>4.1072008987408641E-2</v>
      </c>
      <c r="E20" s="1">
        <v>1.4458690097913654E-2</v>
      </c>
      <c r="F20" s="49">
        <v>0.82144017974817274</v>
      </c>
      <c r="G20" s="48">
        <f>F20-_xlfn.XLOOKUP(B20,[12]Prior!B:B,[12]Prior!F:F)</f>
        <v>1.723039595653475E-2</v>
      </c>
      <c r="H20" s="2">
        <v>-0.13881857893651003</v>
      </c>
      <c r="I20" s="3">
        <v>0.19555675793342642</v>
      </c>
      <c r="J20" s="4">
        <v>0.19683844560505334</v>
      </c>
      <c r="K20" s="3">
        <v>3.7329754834240378E-2</v>
      </c>
    </row>
    <row r="21" spans="1:11" ht="13" x14ac:dyDescent="0.3">
      <c r="A21" s="105" t="s">
        <v>147</v>
      </c>
      <c r="B21" s="106" t="s">
        <v>50</v>
      </c>
      <c r="C21" s="1">
        <v>5.7000000000000002E-2</v>
      </c>
      <c r="D21" s="2">
        <v>4.8207676042201025E-2</v>
      </c>
      <c r="E21" s="1">
        <v>1.4226669618090538E-2</v>
      </c>
      <c r="F21" s="49">
        <v>0.84574870249475476</v>
      </c>
      <c r="G21" s="48">
        <f>F21-_xlfn.XLOOKUP(B21,[12]Prior!B:B,[12]Prior!F:F)</f>
        <v>6.7964059558612844E-3</v>
      </c>
      <c r="H21" s="2">
        <v>-0.15602061394937267</v>
      </c>
      <c r="I21" s="3">
        <v>0.19863823947516651</v>
      </c>
      <c r="J21" s="4">
        <v>0.18120744789871765</v>
      </c>
      <c r="K21" s="3">
        <v>3.7593450506955083E-2</v>
      </c>
    </row>
    <row r="22" spans="1:11" ht="13" x14ac:dyDescent="0.3">
      <c r="A22" s="7" t="s">
        <v>51</v>
      </c>
      <c r="B22" s="107"/>
      <c r="C22" s="108"/>
      <c r="D22" s="108"/>
      <c r="E22" s="108"/>
      <c r="F22" s="108"/>
      <c r="G22" s="108"/>
      <c r="H22" s="108"/>
      <c r="I22" s="108"/>
      <c r="J22" s="108"/>
      <c r="K22" s="108"/>
    </row>
    <row r="23" spans="1:11" ht="13" x14ac:dyDescent="0.3">
      <c r="A23" s="100" t="s">
        <v>138</v>
      </c>
      <c r="B23" s="106" t="s">
        <v>53</v>
      </c>
      <c r="C23" s="1">
        <v>5.3499999999999999E-2</v>
      </c>
      <c r="D23" s="2">
        <v>4.0607114921301327E-2</v>
      </c>
      <c r="E23" s="1">
        <v>1.2926833168722101E-2</v>
      </c>
      <c r="F23" s="49">
        <v>0.75901149385609956</v>
      </c>
      <c r="G23" s="48">
        <f>F23-_xlfn.XLOOKUP(B23,[12]Prior!B:B,[12]Prior!F:F)</f>
        <v>1.1044191539630654E-2</v>
      </c>
      <c r="H23" s="2">
        <v>-0.1571241809191076</v>
      </c>
      <c r="I23" s="3">
        <v>0.2889688384364909</v>
      </c>
      <c r="J23" s="4">
        <v>9.3365912049075059E-2</v>
      </c>
      <c r="K23" s="3">
        <v>3.7253648110164267E-2</v>
      </c>
    </row>
    <row r="24" spans="1:11" ht="13" x14ac:dyDescent="0.3">
      <c r="A24" s="104" t="s">
        <v>146</v>
      </c>
      <c r="B24" s="106" t="s">
        <v>55</v>
      </c>
      <c r="C24" s="1">
        <v>5.8999999999999997E-2</v>
      </c>
      <c r="D24" s="2">
        <v>3.9609260952888477E-2</v>
      </c>
      <c r="E24" s="1">
        <v>1.3341186002225905E-2</v>
      </c>
      <c r="F24" s="49">
        <v>0.67134340598116071</v>
      </c>
      <c r="G24" s="48">
        <f>F24-_xlfn.XLOOKUP(B24,[12]Prior!B:B,[12]Prior!F:F)</f>
        <v>1.5752748153080143E-2</v>
      </c>
      <c r="H24" s="2">
        <v>-0.22750095147118002</v>
      </c>
      <c r="I24" s="3">
        <v>0.29692163049366743</v>
      </c>
      <c r="J24" s="4">
        <v>6.6179016747932778E-2</v>
      </c>
      <c r="K24" s="3">
        <v>3.7862455753113818E-2</v>
      </c>
    </row>
    <row r="25" spans="1:11" ht="13" x14ac:dyDescent="0.3">
      <c r="A25" s="7" t="s">
        <v>56</v>
      </c>
      <c r="B25" s="107"/>
      <c r="C25" s="108"/>
      <c r="D25" s="108"/>
      <c r="E25" s="108"/>
      <c r="F25" s="108"/>
      <c r="G25" s="108"/>
      <c r="H25" s="108"/>
      <c r="I25" s="108"/>
      <c r="J25" s="108"/>
      <c r="K25" s="108"/>
    </row>
    <row r="26" spans="1:11" ht="13" x14ac:dyDescent="0.3">
      <c r="A26" s="100" t="s">
        <v>57</v>
      </c>
      <c r="B26" s="106" t="s">
        <v>58</v>
      </c>
      <c r="C26" s="1">
        <v>5.45E-2</v>
      </c>
      <c r="D26" s="2">
        <v>4.1123383250330173E-2</v>
      </c>
      <c r="E26" s="1">
        <v>7.5654833563606472E-3</v>
      </c>
      <c r="F26" s="49">
        <v>0.75455749083174628</v>
      </c>
      <c r="G26" s="48">
        <f>F26-_xlfn.XLOOKUP(B26,[12]Prior!B:B,[12]Prior!F:F)</f>
        <v>1.0702338906640407E-2</v>
      </c>
      <c r="H26" s="2">
        <v>-0.16038464009689632</v>
      </c>
      <c r="I26" s="3">
        <v>0.39232816892951766</v>
      </c>
      <c r="J26" s="4">
        <v>0</v>
      </c>
      <c r="K26" s="3">
        <v>3.8005481500646865E-2</v>
      </c>
    </row>
    <row r="27" spans="1:11" ht="13" x14ac:dyDescent="0.3">
      <c r="A27" s="7" t="s">
        <v>59</v>
      </c>
      <c r="B27" s="106"/>
      <c r="C27" s="108"/>
      <c r="D27" s="108"/>
      <c r="E27" s="108"/>
      <c r="F27" s="108"/>
      <c r="G27" s="108"/>
      <c r="H27" s="108"/>
      <c r="I27" s="108"/>
      <c r="J27" s="108"/>
      <c r="K27" s="108"/>
    </row>
    <row r="28" spans="1:11" ht="13" x14ac:dyDescent="0.3">
      <c r="A28" s="100" t="s">
        <v>60</v>
      </c>
      <c r="B28" s="106" t="s">
        <v>61</v>
      </c>
      <c r="C28" s="1">
        <v>5.3999999999999999E-2</v>
      </c>
      <c r="D28" s="2">
        <v>4.1282408655146235E-2</v>
      </c>
      <c r="E28" s="1">
        <v>5.2197212333950829E-3</v>
      </c>
      <c r="F28" s="49">
        <v>0.76448904916937477</v>
      </c>
      <c r="G28" s="48">
        <f>F28-_xlfn.XLOOKUP(B28,[12]Prior!B:B,[12]Prior!F:F)</f>
        <v>8.8649712018944449E-3</v>
      </c>
      <c r="H28" s="2">
        <v>-0.16117678185637935</v>
      </c>
      <c r="I28" s="3">
        <v>0.38046985995679999</v>
      </c>
      <c r="J28" s="4">
        <v>1.5415824186091715E-2</v>
      </c>
      <c r="K28" s="3">
        <v>3.8612173633796446E-2</v>
      </c>
    </row>
    <row r="29" spans="1:11" ht="13" x14ac:dyDescent="0.3">
      <c r="A29" s="7" t="s">
        <v>62</v>
      </c>
      <c r="B29" s="107"/>
      <c r="C29" s="108"/>
      <c r="D29" s="108"/>
      <c r="E29" s="108"/>
      <c r="F29" s="108"/>
      <c r="G29" s="108"/>
      <c r="H29" s="108"/>
      <c r="I29" s="108"/>
      <c r="J29" s="108"/>
      <c r="K29" s="108"/>
    </row>
    <row r="30" spans="1:11" ht="13" x14ac:dyDescent="0.3">
      <c r="A30" s="104" t="s">
        <v>63</v>
      </c>
      <c r="B30" s="106" t="s">
        <v>64</v>
      </c>
      <c r="C30" s="1">
        <v>5.1499999999999997E-2</v>
      </c>
      <c r="D30" s="2">
        <v>3.8963642741958765E-2</v>
      </c>
      <c r="E30" s="1">
        <v>4.3611186581471607E-3</v>
      </c>
      <c r="F30" s="49">
        <v>0.75657558722250029</v>
      </c>
      <c r="G30" s="48">
        <f>F30-_xlfn.XLOOKUP(B30,[12]Prior!B:B,[12]Prior!F:F)</f>
        <v>1.3828772012048796E-2</v>
      </c>
      <c r="H30" s="2">
        <v>-0.15168707766295747</v>
      </c>
      <c r="I30" s="3">
        <v>0.41500567206838684</v>
      </c>
      <c r="J30" s="4">
        <v>3.8331804686119477E-3</v>
      </c>
      <c r="K30" s="3">
        <v>3.8503821305674202E-2</v>
      </c>
    </row>
    <row r="31" spans="1:11" ht="13" x14ac:dyDescent="0.3">
      <c r="A31" s="104" t="s">
        <v>65</v>
      </c>
      <c r="B31" s="106" t="s">
        <v>66</v>
      </c>
      <c r="C31" s="1">
        <v>5.1200000000000002E-2</v>
      </c>
      <c r="D31" s="2">
        <v>3.7793814342040953E-2</v>
      </c>
      <c r="E31" s="1">
        <v>5.8900485754722464E-3</v>
      </c>
      <c r="F31" s="49">
        <v>0.73816043636798734</v>
      </c>
      <c r="G31" s="48">
        <f>F31-_xlfn.XLOOKUP(B31,[12]Prior!B:B,[12]Prior!F:F)</f>
        <v>1.3181215995768381E-2</v>
      </c>
      <c r="H31" s="2">
        <v>-0.15727615041388809</v>
      </c>
      <c r="I31" s="3">
        <v>0.36494969545464623</v>
      </c>
      <c r="J31" s="4">
        <v>1.907992844217361E-2</v>
      </c>
      <c r="K31" s="3">
        <v>3.7815789100779408E-2</v>
      </c>
    </row>
    <row r="32" spans="1:11" ht="13" x14ac:dyDescent="0.3">
      <c r="A32" s="100" t="s">
        <v>67</v>
      </c>
      <c r="B32" s="106" t="s">
        <v>68</v>
      </c>
      <c r="C32" s="1">
        <v>5.0999999999999997E-2</v>
      </c>
      <c r="D32" s="2">
        <v>3.8069255686645105E-2</v>
      </c>
      <c r="E32" s="1">
        <v>4.0273269292586409E-3</v>
      </c>
      <c r="F32" s="49">
        <v>0.74645599385578643</v>
      </c>
      <c r="G32" s="48">
        <f>F32-_xlfn.XLOOKUP(B32,[12]Prior!B:B,[12]Prior!F:F)</f>
        <v>1.2821112010548696E-2</v>
      </c>
      <c r="H32" s="2">
        <v>-0.15228843981430068</v>
      </c>
      <c r="I32" s="3">
        <v>0.39807414364493282</v>
      </c>
      <c r="J32" s="4">
        <v>3.1730547681842474E-3</v>
      </c>
      <c r="K32" s="3">
        <v>3.8511851241497481E-2</v>
      </c>
    </row>
    <row r="33" spans="1:11" ht="13" x14ac:dyDescent="0.3">
      <c r="A33" s="7" t="s">
        <v>69</v>
      </c>
      <c r="B33" s="107"/>
      <c r="C33" s="108"/>
      <c r="D33" s="108"/>
      <c r="E33" s="108"/>
      <c r="F33" s="108"/>
      <c r="G33" s="108"/>
      <c r="H33" s="108"/>
      <c r="I33" s="108"/>
      <c r="J33" s="108"/>
      <c r="K33" s="108"/>
    </row>
    <row r="34" spans="1:11" ht="13" x14ac:dyDescent="0.3">
      <c r="A34" s="100" t="s">
        <v>70</v>
      </c>
      <c r="B34" s="106" t="s">
        <v>71</v>
      </c>
      <c r="C34" s="1">
        <v>6.6000000000000003E-2</v>
      </c>
      <c r="D34" s="2">
        <v>4.0135395889046042E-2</v>
      </c>
      <c r="E34" s="1">
        <v>1.1313924771277992E-2</v>
      </c>
      <c r="F34" s="49">
        <v>0.60811205892494002</v>
      </c>
      <c r="G34" s="48">
        <f>F34-_xlfn.XLOOKUP(B34,[12]Prior!B:B,[12]Prior!F:F)</f>
        <v>1.0232008474815757E-2</v>
      </c>
      <c r="H34" s="2">
        <v>-0.29149829686253559</v>
      </c>
      <c r="I34" s="3">
        <v>0.31978686831173042</v>
      </c>
      <c r="J34" s="4">
        <v>5.7077591909484464E-2</v>
      </c>
      <c r="K34" s="3">
        <v>3.7558282431320505E-2</v>
      </c>
    </row>
    <row r="35" spans="1:11" ht="13" x14ac:dyDescent="0.3">
      <c r="A35" s="7" t="s">
        <v>72</v>
      </c>
      <c r="B35" s="107"/>
      <c r="C35" s="108"/>
      <c r="D35" s="108"/>
      <c r="E35" s="108"/>
      <c r="F35" s="108"/>
      <c r="G35" s="108"/>
      <c r="H35" s="108"/>
      <c r="I35" s="108"/>
      <c r="J35" s="108"/>
      <c r="K35" s="108"/>
    </row>
    <row r="36" spans="1:11" ht="13" x14ac:dyDescent="0.3">
      <c r="A36" s="104" t="s">
        <v>73</v>
      </c>
      <c r="B36" s="106" t="s">
        <v>74</v>
      </c>
      <c r="C36" s="1">
        <v>5.1499999999999997E-2</v>
      </c>
      <c r="D36" s="2">
        <v>3.4302029729745068E-2</v>
      </c>
      <c r="E36" s="1">
        <v>2.1882108302110409E-3</v>
      </c>
      <c r="F36" s="49">
        <v>0.66605882970378771</v>
      </c>
      <c r="G36" s="48">
        <f>F36-_xlfn.XLOOKUP(B36,[12]Prior!B:B,[12]Prior!F:F)</f>
        <v>9.939472861583476E-3</v>
      </c>
      <c r="H36" s="2">
        <v>-0.17710686854199087</v>
      </c>
      <c r="I36" s="3">
        <v>0.38291328478808884</v>
      </c>
      <c r="J36" s="4">
        <v>0</v>
      </c>
      <c r="K36" s="3">
        <v>3.8005510344827562E-2</v>
      </c>
    </row>
    <row r="37" spans="1:11" ht="13" x14ac:dyDescent="0.3">
      <c r="A37" s="7" t="s">
        <v>75</v>
      </c>
      <c r="B37" s="107"/>
      <c r="C37" s="108"/>
      <c r="D37" s="108"/>
      <c r="E37" s="108"/>
      <c r="F37" s="108"/>
      <c r="G37" s="108"/>
      <c r="H37" s="108"/>
      <c r="I37" s="108"/>
      <c r="J37" s="108"/>
      <c r="K37" s="108"/>
    </row>
    <row r="38" spans="1:11" ht="13" x14ac:dyDescent="0.3">
      <c r="A38" s="104" t="s">
        <v>149</v>
      </c>
      <c r="B38" s="106" t="s">
        <v>77</v>
      </c>
      <c r="C38" s="1">
        <v>4.6399999999999997E-2</v>
      </c>
      <c r="D38" s="2">
        <v>5.2545757516862197E-2</v>
      </c>
      <c r="E38" s="1" t="s">
        <v>78</v>
      </c>
      <c r="F38" s="49">
        <v>1.1324516706220302</v>
      </c>
      <c r="G38" s="48">
        <f>F38-_xlfn.XLOOKUP(B38,[12]Prior!B:B,[12]Prior!F:F)</f>
        <v>7.8137652251049072E-3</v>
      </c>
      <c r="H38" s="2">
        <v>0.20120173638694641</v>
      </c>
      <c r="I38" s="3">
        <v>0.31395244900169944</v>
      </c>
      <c r="J38" s="4">
        <v>2.9122221735003648E-2</v>
      </c>
      <c r="K38" s="3">
        <v>3.8509056305039015E-2</v>
      </c>
    </row>
    <row r="39" spans="1:11" ht="13" x14ac:dyDescent="0.3">
      <c r="A39" s="101" t="s">
        <v>137</v>
      </c>
      <c r="B39" s="106" t="s">
        <v>80</v>
      </c>
      <c r="C39" s="1">
        <v>9.375E-2</v>
      </c>
      <c r="D39" s="2">
        <v>9.6197221389474438E-2</v>
      </c>
      <c r="E39" s="1" t="s">
        <v>78</v>
      </c>
      <c r="F39" s="49">
        <v>1.0261036948210607</v>
      </c>
      <c r="G39" s="48">
        <f>F39-_xlfn.XLOOKUP(B39,[12]Prior!B:B,[12]Prior!F:F)</f>
        <v>4.4635806843986159E-2</v>
      </c>
      <c r="H39" s="2">
        <v>7.3412223609941978E-3</v>
      </c>
      <c r="I39" s="3">
        <v>0</v>
      </c>
      <c r="J39" s="4">
        <v>0.2464814061639404</v>
      </c>
      <c r="K39" s="3">
        <v>3.4859796270394761E-2</v>
      </c>
    </row>
    <row r="40" spans="1:11" ht="13" x14ac:dyDescent="0.3">
      <c r="A40" s="7" t="s">
        <v>81</v>
      </c>
      <c r="B40" s="107"/>
      <c r="C40" s="108"/>
      <c r="D40" s="108"/>
      <c r="E40" s="108"/>
      <c r="F40" s="108"/>
      <c r="G40" s="108"/>
      <c r="H40" s="108"/>
      <c r="I40" s="108"/>
      <c r="J40" s="108"/>
      <c r="K40" s="108"/>
    </row>
    <row r="41" spans="1:11" ht="13" x14ac:dyDescent="0.3">
      <c r="A41" s="101" t="s">
        <v>82</v>
      </c>
      <c r="B41" s="106" t="s">
        <v>83</v>
      </c>
      <c r="C41" s="1">
        <v>9.2899999999999996E-2</v>
      </c>
      <c r="D41" s="2">
        <v>8.0088956999980074E-2</v>
      </c>
      <c r="E41" s="1" t="s">
        <v>78</v>
      </c>
      <c r="F41" s="49">
        <v>0.86209856835285337</v>
      </c>
      <c r="G41" s="48">
        <f>F41-_xlfn.XLOOKUP(B41,[12]Prior!B:B,[12]Prior!F:F)</f>
        <v>1.2951628067000565E-3</v>
      </c>
      <c r="H41" s="2">
        <v>-3.8433129132761909E-2</v>
      </c>
      <c r="I41" s="3">
        <v>0</v>
      </c>
      <c r="J41" s="4">
        <v>0.32195795513672593</v>
      </c>
      <c r="K41" s="3">
        <v>4.4600000000000001E-2</v>
      </c>
    </row>
    <row r="42" spans="1:11" ht="13" x14ac:dyDescent="0.3">
      <c r="A42" s="40" t="s">
        <v>157</v>
      </c>
      <c r="B42" s="109"/>
      <c r="C42" s="110"/>
      <c r="D42" s="110"/>
      <c r="E42" s="110"/>
      <c r="F42" s="111"/>
      <c r="G42" s="111"/>
      <c r="H42" s="110"/>
      <c r="I42" s="112"/>
      <c r="J42" s="112"/>
      <c r="K42" s="112"/>
    </row>
    <row r="43" spans="1:11" ht="15" x14ac:dyDescent="0.3">
      <c r="A43" s="40" t="s">
        <v>175</v>
      </c>
      <c r="B43" s="41"/>
      <c r="C43" s="41"/>
      <c r="D43" s="41"/>
      <c r="E43" s="66"/>
      <c r="F43" s="66"/>
      <c r="G43" s="67"/>
      <c r="H43" s="41"/>
      <c r="I43" s="68"/>
      <c r="J43" s="69"/>
      <c r="K43" s="68"/>
    </row>
    <row r="44" spans="1:11" ht="15" x14ac:dyDescent="0.3">
      <c r="A44" s="40" t="s">
        <v>176</v>
      </c>
      <c r="B44" s="41"/>
      <c r="C44" s="41"/>
      <c r="D44" s="41"/>
      <c r="E44" s="66"/>
      <c r="F44" s="66"/>
      <c r="G44" s="67"/>
      <c r="H44" s="41"/>
      <c r="I44" s="68"/>
      <c r="J44" s="69"/>
      <c r="K44" s="69"/>
    </row>
    <row r="45" spans="1:11" ht="15" x14ac:dyDescent="0.3">
      <c r="A45" s="40" t="s">
        <v>177</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178</v>
      </c>
      <c r="B47" s="41"/>
      <c r="C47" s="41"/>
      <c r="D47" s="41"/>
      <c r="E47" s="66"/>
      <c r="F47" s="66"/>
      <c r="G47" s="67"/>
      <c r="H47" s="41"/>
      <c r="I47" s="69"/>
      <c r="J47" s="69"/>
      <c r="K47" s="69"/>
    </row>
    <row r="48" spans="1:11" ht="13" x14ac:dyDescent="0.3">
      <c r="A48" s="40" t="s">
        <v>179</v>
      </c>
      <c r="B48" s="44"/>
      <c r="C48" s="44"/>
      <c r="D48" s="44"/>
      <c r="E48" s="70"/>
      <c r="F48" s="70"/>
      <c r="G48" s="71"/>
      <c r="H48" s="44"/>
      <c r="I48" s="72"/>
      <c r="J48" s="72"/>
      <c r="K48" s="72"/>
    </row>
    <row r="49" spans="1:11" ht="13" x14ac:dyDescent="0.3">
      <c r="A49" s="43" t="s">
        <v>180</v>
      </c>
      <c r="B49" s="44"/>
      <c r="C49" s="44"/>
      <c r="D49" s="44"/>
      <c r="E49" s="70"/>
      <c r="F49" s="70"/>
      <c r="G49" s="71"/>
      <c r="H49" s="44"/>
      <c r="I49" s="72"/>
      <c r="J49" s="72"/>
      <c r="K49" s="72"/>
    </row>
    <row r="50" spans="1:11" ht="12.75" customHeight="1" x14ac:dyDescent="0.3">
      <c r="A50" s="43" t="s">
        <v>181</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193</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15" t="s">
        <v>184</v>
      </c>
      <c r="B61" s="11"/>
      <c r="C61" s="12"/>
      <c r="D61" s="12"/>
      <c r="E61" s="76"/>
      <c r="F61" s="76"/>
      <c r="G61" s="77"/>
      <c r="H61" s="12"/>
      <c r="I61" s="78"/>
      <c r="J61" s="78"/>
      <c r="K61" s="78"/>
    </row>
    <row r="62" spans="1:11" ht="13" x14ac:dyDescent="0.3">
      <c r="A62" s="115" t="s">
        <v>185</v>
      </c>
      <c r="B62" s="11"/>
      <c r="C62" s="12"/>
      <c r="D62" s="12"/>
      <c r="E62" s="76"/>
      <c r="F62" s="76"/>
      <c r="G62" s="77"/>
      <c r="H62" s="12"/>
      <c r="I62" s="78"/>
      <c r="J62" s="78"/>
      <c r="K62" s="78"/>
    </row>
    <row r="63" spans="1:11" ht="13" x14ac:dyDescent="0.25">
      <c r="A63" s="116" t="s">
        <v>186</v>
      </c>
      <c r="B63" s="14"/>
      <c r="C63" s="14"/>
      <c r="D63" s="14"/>
      <c r="E63" s="79"/>
      <c r="F63" s="79"/>
      <c r="G63" s="80"/>
      <c r="H63" s="14"/>
      <c r="I63" s="81"/>
      <c r="J63" s="81"/>
      <c r="K63" s="81"/>
    </row>
    <row r="64" spans="1:11" ht="13" x14ac:dyDescent="0.25">
      <c r="A64" s="116" t="s">
        <v>187</v>
      </c>
      <c r="B64" s="14"/>
      <c r="C64" s="14"/>
      <c r="D64" s="14"/>
      <c r="E64" s="79"/>
      <c r="F64" s="79"/>
      <c r="G64" s="80"/>
      <c r="H64" s="14"/>
      <c r="I64" s="81"/>
      <c r="J64" s="81"/>
      <c r="K64" s="81"/>
    </row>
    <row r="65" spans="1:11" ht="13" x14ac:dyDescent="0.25">
      <c r="A65" s="116" t="s">
        <v>183</v>
      </c>
      <c r="B65" s="14"/>
      <c r="C65" s="14"/>
      <c r="D65" s="14"/>
      <c r="E65" s="79"/>
      <c r="F65" s="79"/>
      <c r="G65" s="80"/>
      <c r="H65" s="14"/>
      <c r="I65" s="81"/>
      <c r="J65" s="81"/>
      <c r="K65" s="81"/>
    </row>
    <row r="66" spans="1:11" ht="13" x14ac:dyDescent="0.25">
      <c r="A66" s="116" t="s">
        <v>100</v>
      </c>
      <c r="B66" s="14"/>
      <c r="C66" s="14"/>
      <c r="D66" s="14"/>
      <c r="E66" s="79"/>
      <c r="F66" s="79"/>
      <c r="G66" s="80"/>
      <c r="H66" s="14"/>
      <c r="I66" s="81"/>
      <c r="J66" s="81"/>
      <c r="K66" s="81"/>
    </row>
    <row r="67" spans="1:11" ht="13" x14ac:dyDescent="0.25">
      <c r="A67" s="117" t="s">
        <v>188</v>
      </c>
      <c r="B67" s="14"/>
      <c r="C67" s="14"/>
      <c r="D67" s="14"/>
      <c r="E67" s="113"/>
      <c r="F67" s="113"/>
      <c r="G67" s="80"/>
      <c r="H67" s="14"/>
      <c r="I67" s="114"/>
      <c r="J67" s="114"/>
      <c r="K67" s="114"/>
    </row>
    <row r="68" spans="1:11" ht="12.5" x14ac:dyDescent="0.25">
      <c r="A68" s="118" t="s">
        <v>80</v>
      </c>
      <c r="B68" s="17"/>
      <c r="C68" s="17"/>
      <c r="F68" s="85"/>
      <c r="H68" s="17"/>
      <c r="J68" s="87"/>
    </row>
    <row r="69" spans="1:11" ht="12.5" x14ac:dyDescent="0.25">
      <c r="A69" s="118" t="s">
        <v>189</v>
      </c>
      <c r="B69" s="17"/>
      <c r="C69" s="17"/>
      <c r="F69" s="85"/>
      <c r="H69" s="17"/>
      <c r="J69" s="87"/>
    </row>
    <row r="70" spans="1:11" ht="12.5" x14ac:dyDescent="0.25">
      <c r="A70" s="118" t="s">
        <v>190</v>
      </c>
      <c r="B70" s="17"/>
      <c r="C70" s="17"/>
      <c r="F70" s="85"/>
      <c r="H70" s="17"/>
      <c r="J70" s="87"/>
    </row>
    <row r="71" spans="1:11" ht="12.5" x14ac:dyDescent="0.25">
      <c r="A71" s="118" t="s">
        <v>191</v>
      </c>
      <c r="B71" s="17"/>
      <c r="C71" s="17"/>
      <c r="F71" s="85"/>
      <c r="H71" s="17"/>
      <c r="J71" s="87"/>
    </row>
    <row r="72" spans="1:11" ht="12.5" x14ac:dyDescent="0.25">
      <c r="A72" s="118" t="s">
        <v>192</v>
      </c>
      <c r="B72" s="17"/>
      <c r="C72" s="17"/>
      <c r="F72" s="85"/>
      <c r="H72" s="17"/>
      <c r="J72" s="87"/>
    </row>
    <row r="73" spans="1:11" ht="12.5" x14ac:dyDescent="0.25">
      <c r="A73" s="118" t="s">
        <v>83</v>
      </c>
      <c r="B73" s="17"/>
      <c r="C73" s="17"/>
      <c r="F73" s="85"/>
      <c r="H73" s="17"/>
      <c r="J73" s="87"/>
    </row>
    <row r="74" spans="1:11" x14ac:dyDescent="0.25">
      <c r="A74" s="17" t="s">
        <v>182</v>
      </c>
      <c r="B74" s="17"/>
      <c r="C74" s="17"/>
      <c r="F74" s="85"/>
      <c r="H74" s="17"/>
      <c r="J74" s="87"/>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row r="117" spans="1:10" x14ac:dyDescent="0.25">
      <c r="A117" s="17"/>
      <c r="B117" s="17"/>
      <c r="C117" s="17"/>
      <c r="F117" s="85"/>
      <c r="H117" s="17"/>
      <c r="J117" s="87"/>
    </row>
    <row r="118" spans="1:10" x14ac:dyDescent="0.25">
      <c r="A118" s="17"/>
      <c r="B118" s="17"/>
      <c r="C118" s="17"/>
      <c r="F118" s="85"/>
      <c r="H118" s="17"/>
      <c r="J118" s="87"/>
    </row>
  </sheetData>
  <sheetProtection algorithmName="SHA-512" hashValue="AFoUQ8MYvv7RCN1MsS43l8YopM3gR2bd072s6vfA9dtNTfzUG9LiEhMJL2B6agCKKc6+0KFAyK+QJQEc2IZDDA==" saltValue="5v1Pcu5DudTMLcjlBX5o3w==" spinCount="100000" sheet="1" objects="1" scenarios="1"/>
  <hyperlinks>
    <hyperlink ref="A18" r:id="rId1" xr:uid="{C8C85F35-D411-44C5-B0E9-CA044AB6CCC0}"/>
    <hyperlink ref="A20" r:id="rId2" xr:uid="{A345513C-C2D9-4D99-921D-F8226CC77639}"/>
    <hyperlink ref="A19" r:id="rId3" xr:uid="{1C9006AA-9556-453C-B2F1-21F9C1C8D49A}"/>
    <hyperlink ref="A9" r:id="rId4" xr:uid="{CE198000-8019-47D1-9477-027E2DE6E304}"/>
    <hyperlink ref="A10" r:id="rId5" xr:uid="{D3FDA9ED-CB82-4A0A-9D86-3696EA9C8077}"/>
    <hyperlink ref="A12" r:id="rId6" xr:uid="{D1F816DF-8856-40D3-A002-D8E3F89D52C5}"/>
    <hyperlink ref="A11" r:id="rId7" xr:uid="{6E90AF92-1F4C-40E8-9650-7D3DF6837125}"/>
    <hyperlink ref="A13" r:id="rId8" xr:uid="{EB62E7A4-F74C-4EB2-BD90-DAA0B2541BB0}"/>
    <hyperlink ref="A14" r:id="rId9" xr:uid="{DD8035D3-E0E0-4A5C-9657-2A1A638E97CF}"/>
    <hyperlink ref="A15" r:id="rId10" xr:uid="{B8862678-3DC9-4D11-84C6-106FC9C85727}"/>
    <hyperlink ref="A21" r:id="rId11" xr:uid="{8B67E3C4-A1B6-4666-B64C-F13FD79C2339}"/>
    <hyperlink ref="A17" r:id="rId12" xr:uid="{639CE785-932B-4D22-8A44-81E56667EC69}"/>
    <hyperlink ref="A8" r:id="rId13" xr:uid="{078AF63C-7CA2-476C-BCB5-A838539749AC}"/>
    <hyperlink ref="A16" r:id="rId14" xr:uid="{9B42864F-6AC4-4BED-A117-2DD8201F50F6}"/>
    <hyperlink ref="A23" r:id="rId15" xr:uid="{C289303F-F403-4E15-B5EE-B7F52ADAD24F}"/>
    <hyperlink ref="A24" r:id="rId16" xr:uid="{1507F363-2C84-4D7E-8142-BF4B127D3DCA}"/>
    <hyperlink ref="A26" r:id="rId17" xr:uid="{747F617E-A712-450A-B0C5-B9E8D97B82A4}"/>
    <hyperlink ref="A28" r:id="rId18" xr:uid="{30923473-19E5-40E7-80DB-38F795EBFF4E}"/>
    <hyperlink ref="A30" r:id="rId19" xr:uid="{A207BCD6-4F49-434B-A696-67DBDF8A6824}"/>
    <hyperlink ref="A32" r:id="rId20" xr:uid="{A0877377-5592-44B0-8B3A-AB2873D3C47A}"/>
    <hyperlink ref="A31" r:id="rId21" xr:uid="{D8F1B83A-D6D1-4833-BBE1-64983DEF247B}"/>
    <hyperlink ref="A34" r:id="rId22" xr:uid="{B99CAD30-EEFF-43A1-80C0-000915DA2AD8}"/>
    <hyperlink ref="A36" r:id="rId23" xr:uid="{4A1078C4-61D5-415C-877F-4EB3E42DD9D9}"/>
    <hyperlink ref="A39" r:id="rId24" xr:uid="{BDB2AB8A-9D32-4880-A863-36AE8FE0680A}"/>
    <hyperlink ref="A38" r:id="rId25" xr:uid="{838032B6-5DB1-433E-AF37-0E10E606E283}"/>
    <hyperlink ref="A41" r:id="rId26" xr:uid="{0DC5FBD2-0546-41AC-9F56-337457870244}"/>
    <hyperlink ref="A68" r:id="rId27" display="https://www.blackrock.com/us/individual/resources/regulatory-documents/stream-document?stream=reg&amp;product=BMN2&amp;shareClass=CLASS&amp;documentId=2041295%7E2041296%7E2129936%7E2178348%7E2151757%7E2201194&amp;iframeUrlOverride=%2Fus%2Findividual%2Fliterature%2Fannual-report%2Far-retail-muni-target-trust.pdf" xr:uid="{EC637308-6485-4932-846D-187911D1A18F}"/>
    <hyperlink ref="A69" r:id="rId28" display="https://www.blackrock.com/us/individual/resources/regulatory-documents/stream-document?stream=reg&amp;product=BFZ&amp;shareClass=NA&amp;documentId=2032643%7E2230778%7E1871460%7E1871407&amp;iframeUrlOverride=%2Fus%2Findividual%2Fliterature%2Fannual-report%2Far-retail-muni-five.pdf" xr:uid="{469094C7-8240-417E-8773-35F6896450FF}"/>
    <hyperlink ref="A70" r:id="rId29" display="https://www.blackrock.com/us/individual/resources/regulatory-documents/stream-document?stream=reg&amp;product=MUJ&amp;shareClass=NA&amp;documentId=2288478%7E2230775%7E1871442%7E1871382&amp;iframeUrlOverride=%2Fus%2Findividual%2Fliterature%2Fannual-report%2Far-retail-muniyield-seven.pdf" xr:uid="{54ECE4DC-DF9C-4F92-984D-2D6080C248AC}"/>
    <hyperlink ref="A71" r:id="rId30" display="https://www.blackrock.com/us/individual/resources/regulatory-documents/stream-document?stream=reg&amp;product=MHD&amp;shareClass=NA&amp;documentId=1605464%7E1626592%7E1878377%7E1871393&amp;iframeUrlOverride=%2Fus%2Findividual%2Fliterature%2Fannual-report%2Far-retail-muni-seven.pdf" xr:uid="{A0D9D030-C570-4921-AF97-CB0597841E4E}"/>
    <hyperlink ref="A72" r:id="rId31" display="https://www.blackrock.com/us/individual/resources/regulatory-documents/stream-document?stream=reg&amp;product=MUA&amp;shareClass=NA&amp;documentId=2032618%7E2138853%7E1878378%7E1871397&amp;iframeUrlOverride=%2Fus%2Findividual%2Fliterature%2Fannual-report%2Far-retail-muniyield-six.pdf" xr:uid="{E4EF8219-8DF4-49FE-B77A-B5B982788FEB}"/>
    <hyperlink ref="A73" r:id="rId32" display="https://www.blackrock.com/us/individual/resources/regulatory-documents/stream-document?stream=reg&amp;product=BBN&amp;shareClass=NA&amp;documentId=1596278%7E2021732%7E1871443%7E1871385&amp;iframeUrlOverride=%2Fus%2Findividual%2Fliterature%2Fannual-report%2Far-retail-taxable-municipal-bond-trust.pdf" xr:uid="{B96F3BF8-D0F2-487D-A7C7-44607BA9C9E4}"/>
  </hyperlinks>
  <pageMargins left="0.7" right="0.7" top="0.75" bottom="0.75" header="0.3" footer="0.3"/>
  <drawing r:id="rId3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4CB9D-B476-4A29-B276-5929DFE1963D}">
  <dimension ref="A1:K123"/>
  <sheetViews>
    <sheetView topLeftCell="A38" zoomScale="85" zoomScaleNormal="85" workbookViewId="0">
      <selection activeCell="A68" sqref="A68"/>
    </sheetView>
  </sheetViews>
  <sheetFormatPr defaultColWidth="9.08984375" defaultRowHeight="11.5" x14ac:dyDescent="0.25"/>
  <cols>
    <col min="1" max="1" width="47.90625" style="18" bestFit="1" customWidth="1"/>
    <col min="2" max="2" width="9.08984375" style="19"/>
    <col min="3" max="3" width="17.36328125" style="20" bestFit="1" customWidth="1"/>
    <col min="4" max="4" width="17.6328125" style="17" bestFit="1" customWidth="1"/>
    <col min="5" max="5" width="17.6328125" style="85" bestFit="1" customWidth="1"/>
    <col min="6" max="6" width="17.36328125" style="88" bestFit="1" customWidth="1"/>
    <col min="7" max="7" width="17.6328125" style="86" bestFit="1" customWidth="1"/>
    <col min="8" max="8" width="17.36328125" style="20" bestFit="1" customWidth="1"/>
    <col min="9" max="9" width="17.6328125" style="87" bestFit="1" customWidth="1"/>
    <col min="10" max="10" width="17.36328125" style="89" bestFit="1" customWidth="1"/>
    <col min="11" max="11" width="17.6328125" style="87" bestFit="1" customWidth="1"/>
    <col min="12" max="12" width="9.08984375" style="29"/>
    <col min="13" max="13" width="10.08984375" style="29" bestFit="1" customWidth="1"/>
    <col min="14" max="16384" width="9.08984375" style="29"/>
  </cols>
  <sheetData>
    <row r="1" spans="1:11" ht="25.5" customHeight="1" x14ac:dyDescent="0.3">
      <c r="A1" s="26"/>
      <c r="B1" s="27"/>
      <c r="C1" s="28"/>
      <c r="D1" s="28"/>
      <c r="E1" s="50" t="s">
        <v>0</v>
      </c>
      <c r="F1" s="50"/>
      <c r="G1" s="51"/>
      <c r="H1" s="28"/>
      <c r="I1" s="52"/>
      <c r="J1" s="52"/>
      <c r="K1" s="52"/>
    </row>
    <row r="2" spans="1:11" ht="15.75" customHeight="1" x14ac:dyDescent="0.3">
      <c r="A2" s="30"/>
      <c r="B2" s="31"/>
      <c r="C2" s="32"/>
      <c r="D2" s="33"/>
      <c r="E2" s="53" t="s">
        <v>164</v>
      </c>
      <c r="F2" s="53"/>
      <c r="G2" s="54"/>
      <c r="H2" s="32"/>
      <c r="I2" s="55"/>
      <c r="J2" s="56"/>
      <c r="K2" s="55"/>
    </row>
    <row r="3" spans="1:11" ht="13" x14ac:dyDescent="0.3">
      <c r="A3" s="30" t="s">
        <v>1</v>
      </c>
      <c r="B3" s="31"/>
      <c r="C3" s="32"/>
      <c r="D3" s="32"/>
      <c r="E3" s="57"/>
      <c r="F3" s="57"/>
      <c r="G3" s="58"/>
      <c r="H3" s="32"/>
      <c r="I3" s="55" t="s">
        <v>2</v>
      </c>
      <c r="J3" s="56"/>
      <c r="K3" s="56"/>
    </row>
    <row r="4" spans="1:11" ht="13" x14ac:dyDescent="0.3">
      <c r="A4" s="30"/>
      <c r="B4" s="31"/>
      <c r="C4" s="34" t="s">
        <v>3</v>
      </c>
      <c r="D4" s="33" t="s">
        <v>4</v>
      </c>
      <c r="E4" s="33" t="s">
        <v>5</v>
      </c>
      <c r="F4" s="54" t="s">
        <v>6</v>
      </c>
      <c r="G4" s="53" t="s">
        <v>105</v>
      </c>
      <c r="H4" s="34" t="s">
        <v>7</v>
      </c>
      <c r="I4" s="55" t="s">
        <v>8</v>
      </c>
      <c r="J4" s="55"/>
      <c r="K4" s="55"/>
    </row>
    <row r="5" spans="1:11" ht="13" x14ac:dyDescent="0.3">
      <c r="A5" s="35"/>
      <c r="B5" s="36"/>
      <c r="C5" s="37" t="s">
        <v>9</v>
      </c>
      <c r="D5" s="33" t="s">
        <v>10</v>
      </c>
      <c r="E5" s="33" t="s">
        <v>11</v>
      </c>
      <c r="F5" s="54" t="s">
        <v>12</v>
      </c>
      <c r="G5" s="59" t="s">
        <v>6</v>
      </c>
      <c r="H5" s="37" t="s">
        <v>13</v>
      </c>
      <c r="I5" s="55" t="s">
        <v>14</v>
      </c>
      <c r="J5" s="60" t="s">
        <v>101</v>
      </c>
      <c r="K5" s="55" t="s">
        <v>15</v>
      </c>
    </row>
    <row r="6" spans="1:11" ht="15.5" thickBot="1" x14ac:dyDescent="0.35">
      <c r="A6" s="38" t="s">
        <v>151</v>
      </c>
      <c r="B6" s="39" t="s">
        <v>16</v>
      </c>
      <c r="C6" s="46" t="s">
        <v>17</v>
      </c>
      <c r="D6" s="47" t="s">
        <v>18</v>
      </c>
      <c r="E6" s="47" t="s">
        <v>19</v>
      </c>
      <c r="F6" s="95" t="s">
        <v>20</v>
      </c>
      <c r="G6" s="96" t="s">
        <v>106</v>
      </c>
      <c r="H6" s="46" t="s">
        <v>21</v>
      </c>
      <c r="I6" s="97" t="s">
        <v>102</v>
      </c>
      <c r="J6" s="98" t="s">
        <v>103</v>
      </c>
      <c r="K6" s="97" t="s">
        <v>104</v>
      </c>
    </row>
    <row r="7" spans="1:11" ht="16.5" customHeight="1" thickBot="1" x14ac:dyDescent="0.35">
      <c r="A7" s="21" t="s">
        <v>22</v>
      </c>
      <c r="B7" s="22"/>
      <c r="C7" s="23"/>
      <c r="D7" s="24"/>
      <c r="E7" s="61"/>
      <c r="F7" s="62"/>
      <c r="G7" s="63"/>
      <c r="H7" s="23"/>
      <c r="I7" s="64"/>
      <c r="J7" s="65"/>
      <c r="K7" s="64"/>
    </row>
    <row r="8" spans="1:11" ht="12" customHeight="1" x14ac:dyDescent="0.3">
      <c r="A8" s="104" t="s">
        <v>148</v>
      </c>
      <c r="B8" s="6" t="s">
        <v>24</v>
      </c>
      <c r="C8" s="1">
        <v>5.5500000000000001E-2</v>
      </c>
      <c r="D8" s="2">
        <v>4.3968860515363029E-2</v>
      </c>
      <c r="E8" s="1">
        <v>2.0421106819550503E-3</v>
      </c>
      <c r="F8" s="49">
        <v>0.79223172099753203</v>
      </c>
      <c r="G8" s="48">
        <v>2.1227400277189168E-2</v>
      </c>
      <c r="H8" s="2">
        <v>-0.14633794787616844</v>
      </c>
      <c r="I8" s="3">
        <v>0.27429672924557919</v>
      </c>
      <c r="J8" s="4">
        <v>1.5423313233008567E-2</v>
      </c>
      <c r="K8" s="3">
        <v>3.2783982860852635E-2</v>
      </c>
    </row>
    <row r="9" spans="1:11" ht="13" x14ac:dyDescent="0.3">
      <c r="A9" s="104" t="s">
        <v>139</v>
      </c>
      <c r="B9" s="6" t="s">
        <v>26</v>
      </c>
      <c r="C9" s="1">
        <v>5.9499999999999997E-2</v>
      </c>
      <c r="D9" s="2">
        <v>4.8303403625490515E-2</v>
      </c>
      <c r="E9" s="1">
        <v>1.6257875627531521E-2</v>
      </c>
      <c r="F9" s="49">
        <v>0.81182190967210954</v>
      </c>
      <c r="G9" s="48">
        <v>1.2902468095377984E-2</v>
      </c>
      <c r="H9" s="2">
        <v>-0.14046569220203303</v>
      </c>
      <c r="I9" s="3">
        <v>0.19401393532105526</v>
      </c>
      <c r="J9" s="4">
        <v>0.17643569366750284</v>
      </c>
      <c r="K9" s="3">
        <v>3.1353279993849063E-2</v>
      </c>
    </row>
    <row r="10" spans="1:11" ht="13" x14ac:dyDescent="0.3">
      <c r="A10" s="104" t="s">
        <v>140</v>
      </c>
      <c r="B10" s="6" t="s">
        <v>28</v>
      </c>
      <c r="C10" s="1">
        <v>5.0999999999999997E-2</v>
      </c>
      <c r="D10" s="2">
        <v>3.7118824270663084E-2</v>
      </c>
      <c r="E10" s="1">
        <v>1.432984345309238E-2</v>
      </c>
      <c r="F10" s="49">
        <v>0.72782008373849194</v>
      </c>
      <c r="G10" s="48">
        <v>2.1132036841894353E-3</v>
      </c>
      <c r="H10" s="2">
        <v>-0.13904819774581964</v>
      </c>
      <c r="I10" s="3">
        <v>0.20444487900059699</v>
      </c>
      <c r="J10" s="4">
        <v>0.1392178862952142</v>
      </c>
      <c r="K10" s="3">
        <v>3.2171257360774169E-2</v>
      </c>
    </row>
    <row r="11" spans="1:11" ht="13" x14ac:dyDescent="0.3">
      <c r="A11" s="104" t="s">
        <v>142</v>
      </c>
      <c r="B11" s="6" t="s">
        <v>30</v>
      </c>
      <c r="C11" s="1">
        <v>3.5999999999999997E-2</v>
      </c>
      <c r="D11" s="2">
        <v>2.7903269107971924E-2</v>
      </c>
      <c r="E11" s="1">
        <v>9.2618915309824641E-3</v>
      </c>
      <c r="F11" s="49">
        <v>0.77509080855477575</v>
      </c>
      <c r="G11" s="48">
        <v>6.9800462535842822E-3</v>
      </c>
      <c r="H11" s="2">
        <v>-9.0407918362071141E-2</v>
      </c>
      <c r="I11" s="3">
        <v>0.20973464458136121</v>
      </c>
      <c r="J11" s="4">
        <v>0.15581432524639563</v>
      </c>
      <c r="K11" s="3">
        <v>3.2058361438099328E-2</v>
      </c>
    </row>
    <row r="12" spans="1:11" ht="13" x14ac:dyDescent="0.3">
      <c r="A12" s="104" t="s">
        <v>141</v>
      </c>
      <c r="B12" s="6" t="s">
        <v>32</v>
      </c>
      <c r="C12" s="1">
        <v>5.3999999999999999E-2</v>
      </c>
      <c r="D12" s="2">
        <v>4.1100767617285199E-2</v>
      </c>
      <c r="E12" s="1">
        <v>1.4342916547183299E-2</v>
      </c>
      <c r="F12" s="49">
        <v>0.76112532624602225</v>
      </c>
      <c r="G12" s="48">
        <v>8.7628783094571006E-3</v>
      </c>
      <c r="H12" s="2">
        <v>-0.14453582244314153</v>
      </c>
      <c r="I12" s="3">
        <v>0.19927596808611528</v>
      </c>
      <c r="J12" s="4">
        <v>0.15037628393672942</v>
      </c>
      <c r="K12" s="3">
        <v>3.2143618548342495E-2</v>
      </c>
    </row>
    <row r="13" spans="1:11" ht="13" x14ac:dyDescent="0.3">
      <c r="A13" s="104" t="s">
        <v>143</v>
      </c>
      <c r="B13" s="6" t="s">
        <v>34</v>
      </c>
      <c r="C13" s="1">
        <v>5.45E-2</v>
      </c>
      <c r="D13" s="2">
        <v>4.2636379796959924E-2</v>
      </c>
      <c r="E13" s="1">
        <v>3.525356461888248E-3</v>
      </c>
      <c r="F13" s="49">
        <v>0.78231889535706278</v>
      </c>
      <c r="G13" s="48">
        <v>2.8043277349282913E-2</v>
      </c>
      <c r="H13" s="2">
        <v>-0.14314211317879283</v>
      </c>
      <c r="I13" s="3">
        <v>0.28396224500728645</v>
      </c>
      <c r="J13" s="4">
        <v>0.10229313977071405</v>
      </c>
      <c r="K13" s="3">
        <v>3.1694482314680382E-2</v>
      </c>
    </row>
    <row r="14" spans="1:11" ht="13" x14ac:dyDescent="0.3">
      <c r="A14" s="104" t="s">
        <v>144</v>
      </c>
      <c r="B14" s="6" t="s">
        <v>36</v>
      </c>
      <c r="C14" s="1">
        <v>5.5500000000000001E-2</v>
      </c>
      <c r="D14" s="2">
        <v>4.2565083835212486E-2</v>
      </c>
      <c r="E14" s="1">
        <v>9.8135853065591753E-3</v>
      </c>
      <c r="F14" s="49">
        <v>0.76693844748130602</v>
      </c>
      <c r="G14" s="48">
        <v>1.5441938816203926E-2</v>
      </c>
      <c r="H14" s="2">
        <v>-0.15747188681937019</v>
      </c>
      <c r="I14" s="3">
        <v>0.26731813689536144</v>
      </c>
      <c r="J14" s="4">
        <v>0.11974166040487721</v>
      </c>
      <c r="K14" s="3">
        <v>3.1154489550864185E-2</v>
      </c>
    </row>
    <row r="15" spans="1:11" ht="13" x14ac:dyDescent="0.3">
      <c r="A15" s="104" t="s">
        <v>145</v>
      </c>
      <c r="B15" s="6" t="s">
        <v>38</v>
      </c>
      <c r="C15" s="1">
        <v>5.8000000000000003E-2</v>
      </c>
      <c r="D15" s="2">
        <v>4.5200572208722568E-2</v>
      </c>
      <c r="E15" s="1">
        <v>3.6440841697896907E-3</v>
      </c>
      <c r="F15" s="49">
        <v>0.7793202104952166</v>
      </c>
      <c r="G15" s="48">
        <v>2.0978754129449717E-2</v>
      </c>
      <c r="H15" s="2">
        <v>-0.16144248585757567</v>
      </c>
      <c r="I15" s="3">
        <v>0.30438530706309203</v>
      </c>
      <c r="J15" s="4">
        <v>6.8674004587474705E-2</v>
      </c>
      <c r="K15" s="3">
        <v>3.211594685832183E-2</v>
      </c>
    </row>
    <row r="16" spans="1:11" ht="13" x14ac:dyDescent="0.3">
      <c r="A16" s="104" t="s">
        <v>150</v>
      </c>
      <c r="B16" s="6" t="s">
        <v>40</v>
      </c>
      <c r="C16" s="1">
        <v>5.0999999999999997E-2</v>
      </c>
      <c r="D16" s="2">
        <v>4.1856725959194992E-2</v>
      </c>
      <c r="E16" s="1">
        <v>1.3052236248756182E-2</v>
      </c>
      <c r="F16" s="49">
        <v>0.82072011684696067</v>
      </c>
      <c r="G16" s="48">
        <v>1.2017312034838024E-2</v>
      </c>
      <c r="H16" s="2">
        <v>-0.12807079825747975</v>
      </c>
      <c r="I16" s="3">
        <v>0.19545025619457329</v>
      </c>
      <c r="J16" s="4">
        <v>0.17762412638240968</v>
      </c>
      <c r="K16" s="3">
        <v>3.1399206902021394E-2</v>
      </c>
    </row>
    <row r="17" spans="1:11" ht="13" x14ac:dyDescent="0.3">
      <c r="A17" s="104" t="s">
        <v>41</v>
      </c>
      <c r="B17" s="6" t="s">
        <v>42</v>
      </c>
      <c r="C17" s="1">
        <v>4.9500000000000002E-2</v>
      </c>
      <c r="D17" s="2">
        <v>3.8907303884750125E-2</v>
      </c>
      <c r="E17" s="1">
        <v>1.8520634960067345E-3</v>
      </c>
      <c r="F17" s="49">
        <v>0.78600613908586103</v>
      </c>
      <c r="G17" s="48">
        <v>3.5347252401278673E-2</v>
      </c>
      <c r="H17" s="2">
        <v>-0.11890228749690951</v>
      </c>
      <c r="I17" s="3">
        <v>0.33744379847728573</v>
      </c>
      <c r="J17" s="4">
        <v>3.0703001511682284E-2</v>
      </c>
      <c r="K17" s="3">
        <v>3.2331255634679992E-2</v>
      </c>
    </row>
    <row r="18" spans="1:11" ht="13" x14ac:dyDescent="0.3">
      <c r="A18" s="104" t="s">
        <v>43</v>
      </c>
      <c r="B18" s="6" t="s">
        <v>44</v>
      </c>
      <c r="C18" s="1">
        <v>5.5500000000000001E-2</v>
      </c>
      <c r="D18" s="2">
        <v>4.3354723110353072E-2</v>
      </c>
      <c r="E18" s="1">
        <v>1.489930805418393E-2</v>
      </c>
      <c r="F18" s="49">
        <v>0.78116618216852385</v>
      </c>
      <c r="G18" s="48">
        <v>8.8784226590394866E-3</v>
      </c>
      <c r="H18" s="2">
        <v>-0.14402655813257678</v>
      </c>
      <c r="I18" s="3">
        <v>0.19644498223090384</v>
      </c>
      <c r="J18" s="4">
        <v>0.15723021552026542</v>
      </c>
      <c r="K18" s="3">
        <v>3.1893184668215238E-2</v>
      </c>
    </row>
    <row r="19" spans="1:11" ht="13" x14ac:dyDescent="0.3">
      <c r="A19" s="104" t="s">
        <v>45</v>
      </c>
      <c r="B19" s="6" t="s">
        <v>46</v>
      </c>
      <c r="C19" s="1">
        <v>5.3999999999999999E-2</v>
      </c>
      <c r="D19" s="2">
        <v>3.9810654545482306E-2</v>
      </c>
      <c r="E19" s="1">
        <v>1.5006510551955171E-2</v>
      </c>
      <c r="F19" s="49">
        <v>0.7372343434348575</v>
      </c>
      <c r="G19" s="48">
        <v>2.1347459156097814E-2</v>
      </c>
      <c r="H19" s="2">
        <v>-0.1538571455476431</v>
      </c>
      <c r="I19" s="3">
        <v>0.19922094209583938</v>
      </c>
      <c r="J19" s="4">
        <v>0.15104025776065902</v>
      </c>
      <c r="K19" s="3">
        <v>3.2085713176712938E-2</v>
      </c>
    </row>
    <row r="20" spans="1:11" ht="13" x14ac:dyDescent="0.3">
      <c r="A20" s="104" t="s">
        <v>47</v>
      </c>
      <c r="B20" s="6" t="s">
        <v>48</v>
      </c>
      <c r="C20" s="1">
        <v>0.05</v>
      </c>
      <c r="D20" s="2">
        <v>4.0210489189581901E-2</v>
      </c>
      <c r="E20" s="1">
        <v>1.4458690097913654E-2</v>
      </c>
      <c r="F20" s="49">
        <v>0.80420978379163799</v>
      </c>
      <c r="G20" s="48">
        <v>1.0340394133246278E-2</v>
      </c>
      <c r="H20" s="2">
        <v>-0.13059443356762315</v>
      </c>
      <c r="I20" s="3">
        <v>0.19221056297461028</v>
      </c>
      <c r="J20" s="4">
        <v>0.19347031953595037</v>
      </c>
      <c r="K20" s="3">
        <v>3.1134936507539252E-2</v>
      </c>
    </row>
    <row r="21" spans="1:11" ht="13" x14ac:dyDescent="0.3">
      <c r="A21" s="105" t="s">
        <v>147</v>
      </c>
      <c r="B21" s="6" t="s">
        <v>50</v>
      </c>
      <c r="C21" s="1">
        <v>5.7000000000000002E-2</v>
      </c>
      <c r="D21" s="2">
        <v>4.7820280902716929E-2</v>
      </c>
      <c r="E21" s="1">
        <v>1.4226669618090538E-2</v>
      </c>
      <c r="F21" s="49">
        <v>0.83895229653889347</v>
      </c>
      <c r="G21" s="48">
        <v>1.5038268990136827E-2</v>
      </c>
      <c r="H21" s="2">
        <v>-0.14602792650855315</v>
      </c>
      <c r="I21" s="3">
        <v>0.1934209243309844</v>
      </c>
      <c r="J21" s="4">
        <v>0.18095000225565885</v>
      </c>
      <c r="K21" s="3">
        <v>3.1350936970962501E-2</v>
      </c>
    </row>
    <row r="22" spans="1:11" ht="13" x14ac:dyDescent="0.3">
      <c r="A22" s="7" t="s">
        <v>51</v>
      </c>
      <c r="B22" s="8"/>
      <c r="C22" s="9"/>
      <c r="D22" s="9"/>
      <c r="E22" s="9"/>
      <c r="F22" s="9"/>
      <c r="G22" s="9"/>
      <c r="H22" s="9"/>
      <c r="I22" s="9"/>
      <c r="J22" s="9"/>
      <c r="K22" s="9"/>
    </row>
    <row r="23" spans="1:11" ht="13" x14ac:dyDescent="0.3">
      <c r="A23" s="100" t="s">
        <v>138</v>
      </c>
      <c r="B23" s="6" t="s">
        <v>53</v>
      </c>
      <c r="C23" s="1">
        <v>5.3499999999999999E-2</v>
      </c>
      <c r="D23" s="2">
        <v>4.0016250673931088E-2</v>
      </c>
      <c r="E23" s="1">
        <v>1.2926833168722101E-2</v>
      </c>
      <c r="F23" s="49">
        <v>0.74796730231646891</v>
      </c>
      <c r="G23" s="48">
        <v>3.2289518017977858E-2</v>
      </c>
      <c r="H23" s="2">
        <v>-0.14427716189158635</v>
      </c>
      <c r="I23" s="3">
        <v>0.28453021918223165</v>
      </c>
      <c r="J23" s="4">
        <v>8.7877885935600947E-2</v>
      </c>
      <c r="K23" s="3">
        <v>3.1752300985201105E-2</v>
      </c>
    </row>
    <row r="24" spans="1:11" ht="13" x14ac:dyDescent="0.3">
      <c r="A24" s="104" t="s">
        <v>146</v>
      </c>
      <c r="B24" s="6" t="s">
        <v>55</v>
      </c>
      <c r="C24" s="1">
        <v>5.8999999999999997E-2</v>
      </c>
      <c r="D24" s="2">
        <v>3.8679848811856751E-2</v>
      </c>
      <c r="E24" s="1">
        <v>1.3341186002225905E-2</v>
      </c>
      <c r="F24" s="49">
        <v>0.65559065782808057</v>
      </c>
      <c r="G24" s="48">
        <v>1.6114613851109016E-2</v>
      </c>
      <c r="H24" s="2">
        <v>-0.20835992495345781</v>
      </c>
      <c r="I24" s="3">
        <v>0.29079943961518606</v>
      </c>
      <c r="J24" s="4">
        <v>6.4814479674606615E-2</v>
      </c>
      <c r="K24" s="3">
        <v>3.2041822027886233E-2</v>
      </c>
    </row>
    <row r="25" spans="1:11" ht="13" x14ac:dyDescent="0.3">
      <c r="A25" s="7" t="s">
        <v>56</v>
      </c>
      <c r="B25" s="8"/>
      <c r="C25" s="9"/>
      <c r="D25" s="9"/>
      <c r="E25" s="9"/>
      <c r="F25" s="9"/>
      <c r="G25" s="9"/>
      <c r="H25" s="9"/>
      <c r="I25" s="9"/>
      <c r="J25" s="9"/>
      <c r="K25" s="9"/>
    </row>
    <row r="26" spans="1:11" ht="13" x14ac:dyDescent="0.3">
      <c r="A26" s="100" t="s">
        <v>57</v>
      </c>
      <c r="B26" s="6" t="s">
        <v>58</v>
      </c>
      <c r="C26" s="1">
        <v>5.45E-2</v>
      </c>
      <c r="D26" s="2">
        <v>4.0540105779918269E-2</v>
      </c>
      <c r="E26" s="1">
        <v>7.5654833563606472E-3</v>
      </c>
      <c r="F26" s="49">
        <v>0.74385515192510587</v>
      </c>
      <c r="G26" s="48">
        <v>3.1913613861496049E-2</v>
      </c>
      <c r="H26" s="2">
        <v>-0.14521411114698893</v>
      </c>
      <c r="I26" s="3">
        <v>0.38375492175452708</v>
      </c>
      <c r="J26" s="4">
        <v>0</v>
      </c>
      <c r="K26" s="3">
        <v>3.2107398188874502E-2</v>
      </c>
    </row>
    <row r="27" spans="1:11" ht="13" x14ac:dyDescent="0.3">
      <c r="A27" s="7" t="s">
        <v>59</v>
      </c>
      <c r="B27" s="6"/>
      <c r="C27" s="9"/>
      <c r="D27" s="9"/>
      <c r="E27" s="9"/>
      <c r="F27" s="9"/>
      <c r="G27" s="9"/>
      <c r="H27" s="9"/>
      <c r="I27" s="9"/>
      <c r="J27" s="9"/>
      <c r="K27" s="9"/>
    </row>
    <row r="28" spans="1:11" ht="13" x14ac:dyDescent="0.3">
      <c r="A28" s="100" t="s">
        <v>60</v>
      </c>
      <c r="B28" s="6" t="s">
        <v>61</v>
      </c>
      <c r="C28" s="1">
        <v>5.3999999999999999E-2</v>
      </c>
      <c r="D28" s="2">
        <v>4.0803700210243939E-2</v>
      </c>
      <c r="E28" s="1">
        <v>5.2197212333950829E-3</v>
      </c>
      <c r="F28" s="49">
        <v>0.75562407796748032</v>
      </c>
      <c r="G28" s="48">
        <v>3.5385083539800632E-2</v>
      </c>
      <c r="H28" s="2">
        <v>-0.14687247711403634</v>
      </c>
      <c r="I28" s="3">
        <v>0.37233399944616635</v>
      </c>
      <c r="J28" s="4">
        <v>1.5086176536081446E-2</v>
      </c>
      <c r="K28" s="3">
        <v>3.2437290873594052E-2</v>
      </c>
    </row>
    <row r="29" spans="1:11" ht="13" x14ac:dyDescent="0.3">
      <c r="A29" s="7" t="s">
        <v>62</v>
      </c>
      <c r="B29" s="8"/>
      <c r="C29" s="9"/>
      <c r="D29" s="9"/>
      <c r="E29" s="9"/>
      <c r="F29" s="9"/>
      <c r="G29" s="9"/>
      <c r="H29" s="9"/>
      <c r="I29" s="9"/>
      <c r="J29" s="9"/>
      <c r="K29" s="9"/>
    </row>
    <row r="30" spans="1:11" ht="13" x14ac:dyDescent="0.3">
      <c r="A30" s="104" t="s">
        <v>63</v>
      </c>
      <c r="B30" s="6" t="s">
        <v>64</v>
      </c>
      <c r="C30" s="1">
        <v>5.1499999999999997E-2</v>
      </c>
      <c r="D30" s="2">
        <v>3.8251460983338252E-2</v>
      </c>
      <c r="E30" s="1">
        <v>4.3611186581471607E-3</v>
      </c>
      <c r="F30" s="49">
        <v>0.74274681521045149</v>
      </c>
      <c r="G30" s="48">
        <v>3.7389548887467483E-2</v>
      </c>
      <c r="H30" s="2">
        <v>-0.13724722240025419</v>
      </c>
      <c r="I30" s="3">
        <v>0.40478290375730502</v>
      </c>
      <c r="J30" s="4">
        <v>3.7387583475120534E-3</v>
      </c>
      <c r="K30" s="3">
        <v>3.2331310457596088E-2</v>
      </c>
    </row>
    <row r="31" spans="1:11" ht="13" x14ac:dyDescent="0.3">
      <c r="A31" s="104" t="s">
        <v>65</v>
      </c>
      <c r="B31" s="6" t="s">
        <v>66</v>
      </c>
      <c r="C31" s="1">
        <v>5.1200000000000002E-2</v>
      </c>
      <c r="D31" s="2">
        <v>3.7118936083057615E-2</v>
      </c>
      <c r="E31" s="1">
        <v>5.8900485754722464E-3</v>
      </c>
      <c r="F31" s="49">
        <v>0.72497922037221896</v>
      </c>
      <c r="G31" s="48">
        <v>2.5781755754657465E-2</v>
      </c>
      <c r="H31" s="2">
        <v>-0.14245853847176537</v>
      </c>
      <c r="I31" s="3">
        <v>0.35530690104204948</v>
      </c>
      <c r="J31" s="4">
        <v>1.8575793681502733E-2</v>
      </c>
      <c r="K31" s="3">
        <v>3.1944488473421323E-2</v>
      </c>
    </row>
    <row r="32" spans="1:11" ht="13" x14ac:dyDescent="0.3">
      <c r="A32" s="100" t="s">
        <v>67</v>
      </c>
      <c r="B32" s="6" t="s">
        <v>68</v>
      </c>
      <c r="C32" s="1">
        <v>5.0999999999999997E-2</v>
      </c>
      <c r="D32" s="2">
        <v>3.741537897410712E-2</v>
      </c>
      <c r="E32" s="1">
        <v>4.0273269292586409E-3</v>
      </c>
      <c r="F32" s="49">
        <v>0.73363488184523773</v>
      </c>
      <c r="G32" s="48">
        <v>3.4600218492083501E-2</v>
      </c>
      <c r="H32" s="2">
        <v>-0.1374342987010434</v>
      </c>
      <c r="I32" s="3">
        <v>0.38735133247097048</v>
      </c>
      <c r="J32" s="4">
        <v>3.0875830849135324E-3</v>
      </c>
      <c r="K32" s="3">
        <v>3.2567185887297526E-2</v>
      </c>
    </row>
    <row r="33" spans="1:11" ht="13" x14ac:dyDescent="0.3">
      <c r="A33" s="7" t="s">
        <v>69</v>
      </c>
      <c r="B33" s="8"/>
      <c r="C33" s="9"/>
      <c r="D33" s="9"/>
      <c r="E33" s="9"/>
      <c r="F33" s="9"/>
      <c r="G33" s="9"/>
      <c r="H33" s="9"/>
      <c r="I33" s="9"/>
      <c r="J33" s="9"/>
      <c r="K33" s="9"/>
    </row>
    <row r="34" spans="1:11" ht="13" x14ac:dyDescent="0.3">
      <c r="A34" s="100" t="s">
        <v>70</v>
      </c>
      <c r="B34" s="6" t="s">
        <v>71</v>
      </c>
      <c r="C34" s="1">
        <v>6.6000000000000003E-2</v>
      </c>
      <c r="D34" s="2">
        <v>3.9460083329708205E-2</v>
      </c>
      <c r="E34" s="1">
        <v>1.1313924771277992E-2</v>
      </c>
      <c r="F34" s="49">
        <v>0.59788005045012427</v>
      </c>
      <c r="G34" s="48">
        <v>1.56945269091332E-2</v>
      </c>
      <c r="H34" s="2">
        <v>-0.26490414706829457</v>
      </c>
      <c r="I34" s="3">
        <v>0.31265559234817719</v>
      </c>
      <c r="J34" s="4">
        <v>5.5804756469460003E-2</v>
      </c>
      <c r="K34" s="3">
        <v>3.1735124211781346E-2</v>
      </c>
    </row>
    <row r="35" spans="1:11" ht="13" x14ac:dyDescent="0.3">
      <c r="A35" s="7" t="s">
        <v>72</v>
      </c>
      <c r="B35" s="8"/>
      <c r="C35" s="9"/>
      <c r="D35" s="9"/>
      <c r="E35" s="9"/>
      <c r="F35" s="9"/>
      <c r="G35" s="9"/>
      <c r="H35" s="9"/>
      <c r="I35" s="9"/>
      <c r="J35" s="9"/>
      <c r="K35" s="9"/>
    </row>
    <row r="36" spans="1:11" ht="13" x14ac:dyDescent="0.3">
      <c r="A36" s="104" t="s">
        <v>73</v>
      </c>
      <c r="B36" s="6" t="s">
        <v>74</v>
      </c>
      <c r="C36" s="1">
        <v>5.1499999999999997E-2</v>
      </c>
      <c r="D36" s="2">
        <v>3.3790146877373514E-2</v>
      </c>
      <c r="E36" s="1">
        <v>2.1882108302110409E-3</v>
      </c>
      <c r="F36" s="49">
        <v>0.65611935684220424</v>
      </c>
      <c r="G36" s="48">
        <v>4.0880529947805E-2</v>
      </c>
      <c r="H36" s="2">
        <v>-0.1575877989129694</v>
      </c>
      <c r="I36" s="3">
        <v>0.37364142532307792</v>
      </c>
      <c r="J36" s="4">
        <v>0</v>
      </c>
      <c r="K36" s="3">
        <v>3.210739655172419E-2</v>
      </c>
    </row>
    <row r="37" spans="1:11" ht="13" x14ac:dyDescent="0.3">
      <c r="A37" s="7" t="s">
        <v>75</v>
      </c>
      <c r="B37" s="8"/>
      <c r="C37" s="9"/>
      <c r="D37" s="9"/>
      <c r="E37" s="9"/>
      <c r="F37" s="9"/>
      <c r="G37" s="9"/>
      <c r="H37" s="9"/>
      <c r="I37" s="9"/>
      <c r="J37" s="9"/>
      <c r="K37" s="9"/>
    </row>
    <row r="38" spans="1:11" ht="13" x14ac:dyDescent="0.3">
      <c r="A38" s="104" t="s">
        <v>149</v>
      </c>
      <c r="B38" s="6" t="s">
        <v>77</v>
      </c>
      <c r="C38" s="1">
        <v>4.6399999999999997E-2</v>
      </c>
      <c r="D38" s="2">
        <v>5.2183198810417331E-2</v>
      </c>
      <c r="E38" s="1" t="s">
        <v>78</v>
      </c>
      <c r="F38" s="49">
        <v>1.1246379053969253</v>
      </c>
      <c r="G38" s="48">
        <v>4.3411485584657239E-2</v>
      </c>
      <c r="H38" s="2">
        <v>0.19713250566822618</v>
      </c>
      <c r="I38" s="3">
        <v>0.31158943621840807</v>
      </c>
      <c r="J38" s="4">
        <v>2.8903028725181683E-2</v>
      </c>
      <c r="K38" s="3">
        <v>3.2587029470021657E-2</v>
      </c>
    </row>
    <row r="39" spans="1:11" ht="13" x14ac:dyDescent="0.3">
      <c r="A39" s="101" t="s">
        <v>137</v>
      </c>
      <c r="B39" s="6" t="s">
        <v>80</v>
      </c>
      <c r="C39" s="1">
        <v>9.375E-2</v>
      </c>
      <c r="D39" s="2">
        <v>9.2012614497850739E-2</v>
      </c>
      <c r="E39" s="1" t="s">
        <v>78</v>
      </c>
      <c r="F39" s="49">
        <v>0.98146788797707452</v>
      </c>
      <c r="G39" s="48">
        <v>2.73480087682485E-2</v>
      </c>
      <c r="H39" s="2">
        <v>-2.1870717300068094E-3</v>
      </c>
      <c r="I39" s="3">
        <v>0</v>
      </c>
      <c r="J39" s="4">
        <v>0.24494655404030249</v>
      </c>
      <c r="K39" s="3">
        <v>2.3364201522542753E-2</v>
      </c>
    </row>
    <row r="40" spans="1:11" ht="13" x14ac:dyDescent="0.3">
      <c r="A40" s="7" t="s">
        <v>81</v>
      </c>
      <c r="B40" s="8"/>
      <c r="C40" s="9"/>
      <c r="D40" s="9"/>
      <c r="E40" s="9"/>
      <c r="F40" s="9"/>
      <c r="G40" s="9"/>
      <c r="H40" s="9"/>
      <c r="I40" s="9"/>
      <c r="J40" s="9"/>
      <c r="K40" s="9"/>
    </row>
    <row r="41" spans="1:11" ht="13" x14ac:dyDescent="0.3">
      <c r="A41" s="101" t="s">
        <v>82</v>
      </c>
      <c r="B41" s="6" t="s">
        <v>83</v>
      </c>
      <c r="C41" s="1">
        <v>9.2899999999999996E-2</v>
      </c>
      <c r="D41" s="2">
        <v>7.9968636375237642E-2</v>
      </c>
      <c r="E41" s="1" t="s">
        <v>78</v>
      </c>
      <c r="F41" s="49">
        <v>0.86080340554615331</v>
      </c>
      <c r="G41" s="48">
        <v>1.34095544733146E-2</v>
      </c>
      <c r="H41" s="2">
        <v>-2.5115321412558126E-2</v>
      </c>
      <c r="I41" s="3">
        <v>0</v>
      </c>
      <c r="J41" s="4">
        <v>0.31652342777471215</v>
      </c>
      <c r="K41" s="3">
        <v>4.569185358526303E-2</v>
      </c>
    </row>
    <row r="42" spans="1:11" ht="15" x14ac:dyDescent="0.3">
      <c r="A42" s="40" t="s">
        <v>157</v>
      </c>
      <c r="B42" s="41"/>
      <c r="C42" s="41"/>
      <c r="D42" s="41"/>
      <c r="E42" s="66"/>
      <c r="F42" s="66"/>
      <c r="G42" s="67"/>
      <c r="H42" s="41"/>
      <c r="I42" s="68"/>
      <c r="J42" s="69"/>
      <c r="K42" s="68"/>
    </row>
    <row r="43" spans="1:11" ht="15" x14ac:dyDescent="0.3">
      <c r="A43" s="40" t="s">
        <v>165</v>
      </c>
      <c r="B43" s="41"/>
      <c r="C43" s="41"/>
      <c r="D43" s="41"/>
      <c r="E43" s="66"/>
      <c r="F43" s="66"/>
      <c r="G43" s="67"/>
      <c r="H43" s="41"/>
      <c r="I43" s="68"/>
      <c r="J43" s="69"/>
      <c r="K43" s="68"/>
    </row>
    <row r="44" spans="1:11" ht="15" x14ac:dyDescent="0.3">
      <c r="A44" s="40" t="s">
        <v>166</v>
      </c>
      <c r="B44" s="41"/>
      <c r="C44" s="41"/>
      <c r="D44" s="41"/>
      <c r="E44" s="66"/>
      <c r="F44" s="66"/>
      <c r="G44" s="67"/>
      <c r="H44" s="41"/>
      <c r="I44" s="68"/>
      <c r="J44" s="69"/>
      <c r="K44" s="69"/>
    </row>
    <row r="45" spans="1:11" ht="15" x14ac:dyDescent="0.3">
      <c r="A45" s="40" t="s">
        <v>167</v>
      </c>
      <c r="B45" s="41"/>
      <c r="C45" s="41"/>
      <c r="D45" s="41"/>
      <c r="E45" s="66"/>
      <c r="F45" s="66"/>
      <c r="G45" s="67"/>
      <c r="H45" s="41"/>
      <c r="I45" s="68"/>
      <c r="J45" s="69"/>
      <c r="K45" s="69"/>
    </row>
    <row r="46" spans="1:11" ht="15" x14ac:dyDescent="0.3">
      <c r="A46" s="40" t="s">
        <v>84</v>
      </c>
      <c r="B46" s="41"/>
      <c r="C46" s="41"/>
      <c r="D46" s="41"/>
      <c r="E46" s="66"/>
      <c r="F46" s="66"/>
      <c r="G46" s="67"/>
      <c r="H46" s="41"/>
      <c r="I46" s="69"/>
      <c r="J46" s="69"/>
      <c r="K46" s="69"/>
    </row>
    <row r="47" spans="1:11" ht="15" x14ac:dyDescent="0.3">
      <c r="A47" s="43" t="s">
        <v>168</v>
      </c>
      <c r="B47" s="41"/>
      <c r="C47" s="41"/>
      <c r="D47" s="41"/>
      <c r="E47" s="66"/>
      <c r="F47" s="66"/>
      <c r="G47" s="67"/>
      <c r="H47" s="41"/>
      <c r="I47" s="69"/>
      <c r="J47" s="69"/>
      <c r="K47" s="69"/>
    </row>
    <row r="48" spans="1:11" ht="13" x14ac:dyDescent="0.3">
      <c r="A48" s="40" t="s">
        <v>169</v>
      </c>
      <c r="B48" s="44"/>
      <c r="C48" s="44"/>
      <c r="D48" s="44"/>
      <c r="E48" s="70"/>
      <c r="F48" s="70"/>
      <c r="G48" s="71"/>
      <c r="H48" s="44"/>
      <c r="I48" s="72"/>
      <c r="J48" s="72"/>
      <c r="K48" s="72"/>
    </row>
    <row r="49" spans="1:11" ht="13" x14ac:dyDescent="0.3">
      <c r="A49" s="43" t="s">
        <v>170</v>
      </c>
      <c r="B49" s="44"/>
      <c r="C49" s="44"/>
      <c r="D49" s="44"/>
      <c r="E49" s="70"/>
      <c r="F49" s="70"/>
      <c r="G49" s="71"/>
      <c r="H49" s="44"/>
      <c r="I49" s="72"/>
      <c r="J49" s="72"/>
      <c r="K49" s="72"/>
    </row>
    <row r="50" spans="1:11" ht="12.75" customHeight="1" x14ac:dyDescent="0.3">
      <c r="A50" s="43" t="s">
        <v>171</v>
      </c>
      <c r="B50" s="42"/>
      <c r="C50" s="42"/>
      <c r="D50" s="42"/>
      <c r="E50" s="73"/>
      <c r="F50" s="73"/>
      <c r="G50" s="74"/>
      <c r="H50" s="42"/>
      <c r="I50" s="75"/>
      <c r="J50" s="75"/>
      <c r="K50" s="75"/>
    </row>
    <row r="51" spans="1:11" ht="13" x14ac:dyDescent="0.3">
      <c r="A51" s="45" t="s">
        <v>85</v>
      </c>
      <c r="B51" s="42"/>
      <c r="C51" s="42"/>
      <c r="D51" s="42"/>
      <c r="E51" s="73"/>
      <c r="F51" s="73"/>
      <c r="G51" s="74"/>
      <c r="H51" s="42"/>
      <c r="I51" s="75"/>
      <c r="J51" s="75"/>
      <c r="K51" s="75"/>
    </row>
    <row r="52" spans="1:11" ht="13" x14ac:dyDescent="0.3">
      <c r="A52" s="45" t="s">
        <v>86</v>
      </c>
      <c r="B52" s="42"/>
      <c r="C52" s="42"/>
      <c r="D52" s="42"/>
      <c r="E52" s="73"/>
      <c r="F52" s="73"/>
      <c r="G52" s="74"/>
      <c r="H52" s="42"/>
      <c r="I52" s="75"/>
      <c r="J52" s="75"/>
      <c r="K52" s="75"/>
    </row>
    <row r="53" spans="1:11" ht="13" x14ac:dyDescent="0.3">
      <c r="A53" s="45" t="s">
        <v>87</v>
      </c>
      <c r="B53" s="42"/>
      <c r="C53" s="42"/>
      <c r="D53" s="42"/>
      <c r="E53" s="73"/>
      <c r="F53" s="73"/>
      <c r="G53" s="74"/>
      <c r="H53" s="42"/>
      <c r="I53" s="75"/>
      <c r="J53" s="75"/>
      <c r="K53" s="75"/>
    </row>
    <row r="54" spans="1:11" ht="13" x14ac:dyDescent="0.3">
      <c r="A54" s="45" t="s">
        <v>88</v>
      </c>
      <c r="B54" s="42"/>
      <c r="C54" s="42"/>
      <c r="D54" s="42"/>
      <c r="E54" s="73"/>
      <c r="F54" s="73"/>
      <c r="G54" s="74"/>
      <c r="H54" s="42"/>
      <c r="I54" s="75"/>
      <c r="J54" s="75"/>
      <c r="K54" s="75"/>
    </row>
    <row r="55" spans="1:11" ht="13" x14ac:dyDescent="0.3">
      <c r="A55" s="45" t="s">
        <v>89</v>
      </c>
      <c r="B55" s="42"/>
      <c r="C55" s="42"/>
      <c r="D55" s="42"/>
      <c r="E55" s="73"/>
      <c r="F55" s="73"/>
      <c r="G55" s="74"/>
      <c r="H55" s="42"/>
      <c r="I55" s="75"/>
      <c r="J55" s="75"/>
      <c r="K55" s="75"/>
    </row>
    <row r="56" spans="1:11" ht="13" x14ac:dyDescent="0.3">
      <c r="A56" s="45" t="s">
        <v>90</v>
      </c>
      <c r="B56" s="42"/>
      <c r="C56" s="42"/>
      <c r="D56" s="42"/>
      <c r="E56" s="73"/>
      <c r="F56" s="73"/>
      <c r="G56" s="74"/>
      <c r="H56" s="42"/>
      <c r="I56" s="75"/>
      <c r="J56" s="75"/>
      <c r="K56" s="75"/>
    </row>
    <row r="57" spans="1:11" ht="13" x14ac:dyDescent="0.3">
      <c r="A57" s="45" t="s">
        <v>91</v>
      </c>
      <c r="B57" s="42"/>
      <c r="C57" s="42"/>
      <c r="D57" s="42"/>
      <c r="E57" s="73"/>
      <c r="F57" s="73"/>
      <c r="G57" s="74"/>
      <c r="H57" s="42"/>
      <c r="I57" s="75"/>
      <c r="J57" s="75"/>
      <c r="K57" s="75"/>
    </row>
    <row r="58" spans="1:11" ht="13" x14ac:dyDescent="0.3">
      <c r="A58" s="45" t="s">
        <v>92</v>
      </c>
      <c r="B58" s="42"/>
      <c r="C58" s="42"/>
      <c r="D58" s="42"/>
      <c r="E58" s="73"/>
      <c r="F58" s="73"/>
      <c r="G58" s="74"/>
      <c r="H58" s="42"/>
      <c r="I58" s="75"/>
      <c r="J58" s="75"/>
      <c r="K58" s="75"/>
    </row>
    <row r="59" spans="1:11" ht="13" x14ac:dyDescent="0.3">
      <c r="A59" s="45" t="s">
        <v>172</v>
      </c>
      <c r="B59" s="42"/>
      <c r="C59" s="42"/>
      <c r="D59" s="42"/>
      <c r="E59" s="73"/>
      <c r="F59" s="73"/>
      <c r="G59" s="74"/>
      <c r="H59" s="42"/>
      <c r="I59" s="75"/>
      <c r="J59" s="75"/>
      <c r="K59" s="75"/>
    </row>
    <row r="60" spans="1:11" ht="13" x14ac:dyDescent="0.3">
      <c r="A60" s="45" t="s">
        <v>93</v>
      </c>
      <c r="B60" s="42"/>
      <c r="C60" s="42"/>
      <c r="D60" s="42"/>
      <c r="E60" s="73"/>
      <c r="F60" s="73"/>
      <c r="G60" s="74"/>
      <c r="H60" s="42"/>
      <c r="I60" s="75"/>
      <c r="J60" s="75"/>
      <c r="K60" s="75"/>
    </row>
    <row r="61" spans="1:11" ht="13" x14ac:dyDescent="0.3">
      <c r="A61" s="10" t="s">
        <v>94</v>
      </c>
      <c r="B61" s="11"/>
      <c r="C61" s="12"/>
      <c r="D61" s="12"/>
      <c r="E61" s="76"/>
      <c r="F61" s="76"/>
      <c r="G61" s="77"/>
      <c r="H61" s="12"/>
      <c r="I61" s="78"/>
      <c r="J61" s="78"/>
      <c r="K61" s="78"/>
    </row>
    <row r="62" spans="1:11" ht="13" x14ac:dyDescent="0.3">
      <c r="A62" s="10" t="s">
        <v>95</v>
      </c>
      <c r="B62" s="11"/>
      <c r="C62" s="12"/>
      <c r="D62" s="12"/>
      <c r="E62" s="76"/>
      <c r="F62" s="76"/>
      <c r="G62" s="77"/>
      <c r="H62" s="12"/>
      <c r="I62" s="78"/>
      <c r="J62" s="78"/>
      <c r="K62" s="78"/>
    </row>
    <row r="63" spans="1:11" ht="13" x14ac:dyDescent="0.3">
      <c r="A63" s="10" t="s">
        <v>96</v>
      </c>
      <c r="B63" s="11"/>
      <c r="C63" s="12"/>
      <c r="D63" s="12"/>
      <c r="E63" s="76"/>
      <c r="F63" s="76"/>
      <c r="G63" s="77"/>
      <c r="H63" s="12"/>
      <c r="I63" s="78"/>
      <c r="J63" s="78"/>
      <c r="K63" s="78"/>
    </row>
    <row r="64" spans="1:11" ht="13" x14ac:dyDescent="0.3">
      <c r="A64" s="10" t="s">
        <v>97</v>
      </c>
      <c r="B64" s="11"/>
      <c r="C64" s="12"/>
      <c r="D64" s="12"/>
      <c r="E64" s="103"/>
      <c r="F64" s="77"/>
      <c r="G64" s="29"/>
      <c r="H64" s="102"/>
      <c r="I64" s="29"/>
      <c r="J64" s="78"/>
      <c r="K64" s="78"/>
    </row>
    <row r="65" spans="1:11" ht="13" x14ac:dyDescent="0.3">
      <c r="A65" s="10" t="s">
        <v>98</v>
      </c>
      <c r="B65" s="11"/>
      <c r="C65" s="12"/>
      <c r="D65" s="12"/>
      <c r="E65" s="103"/>
      <c r="F65" s="77"/>
      <c r="G65" s="29"/>
      <c r="H65" s="102"/>
      <c r="I65" s="29"/>
      <c r="J65" s="78"/>
      <c r="K65" s="78"/>
    </row>
    <row r="66" spans="1:11" ht="13" x14ac:dyDescent="0.3">
      <c r="A66" s="10" t="s">
        <v>99</v>
      </c>
      <c r="B66" s="11"/>
      <c r="C66" s="12"/>
      <c r="D66" s="12"/>
      <c r="E66" s="103"/>
      <c r="F66" s="77"/>
      <c r="G66" s="29"/>
      <c r="H66" s="102"/>
      <c r="I66" s="29"/>
      <c r="J66" s="78"/>
      <c r="K66" s="78"/>
    </row>
    <row r="67" spans="1:11" ht="13" x14ac:dyDescent="0.25">
      <c r="A67" s="13" t="s">
        <v>100</v>
      </c>
      <c r="B67" s="14"/>
      <c r="C67" s="14"/>
      <c r="D67" s="14"/>
      <c r="E67" s="79"/>
      <c r="F67" s="79"/>
      <c r="G67" s="80"/>
      <c r="H67" s="14"/>
      <c r="I67" s="81"/>
      <c r="J67" s="81"/>
      <c r="K67" s="81"/>
    </row>
    <row r="68" spans="1:11" ht="13" x14ac:dyDescent="0.25">
      <c r="A68" s="17" t="s">
        <v>173</v>
      </c>
      <c r="B68" s="14"/>
      <c r="C68" s="14"/>
      <c r="D68" s="14"/>
      <c r="E68" s="79"/>
      <c r="F68" s="79"/>
      <c r="G68" s="80"/>
      <c r="H68" s="14"/>
      <c r="I68" s="81"/>
      <c r="J68" s="81"/>
      <c r="K68" s="81"/>
    </row>
    <row r="69" spans="1:11" ht="13" x14ac:dyDescent="0.25">
      <c r="A69" s="13"/>
      <c r="B69" s="14"/>
      <c r="C69" s="14"/>
      <c r="D69" s="14"/>
      <c r="E69" s="79"/>
      <c r="F69" s="79"/>
      <c r="G69" s="80"/>
      <c r="H69" s="14"/>
      <c r="I69" s="81"/>
      <c r="J69" s="81"/>
      <c r="K69" s="81"/>
    </row>
    <row r="70" spans="1:11" ht="13" x14ac:dyDescent="0.25">
      <c r="A70" s="13"/>
      <c r="B70" s="14"/>
      <c r="C70" s="14"/>
      <c r="D70" s="14"/>
      <c r="E70" s="79"/>
      <c r="F70" s="79"/>
      <c r="G70" s="80"/>
      <c r="H70" s="14"/>
      <c r="I70" s="81"/>
      <c r="J70" s="81"/>
      <c r="K70" s="81"/>
    </row>
    <row r="71" spans="1:11" ht="13" x14ac:dyDescent="0.25">
      <c r="A71" s="13"/>
      <c r="B71" s="14"/>
      <c r="C71" s="14"/>
      <c r="D71" s="14"/>
      <c r="E71" s="79"/>
      <c r="F71" s="79"/>
      <c r="G71" s="80"/>
      <c r="H71" s="14"/>
      <c r="I71" s="81"/>
      <c r="J71" s="81"/>
      <c r="K71" s="81"/>
    </row>
    <row r="72" spans="1:11" ht="13.5" thickBot="1" x14ac:dyDescent="0.3">
      <c r="A72" s="15"/>
      <c r="B72" s="16"/>
      <c r="C72" s="16"/>
      <c r="D72" s="16"/>
      <c r="E72" s="82"/>
      <c r="F72" s="82"/>
      <c r="G72" s="83"/>
      <c r="H72" s="16"/>
      <c r="I72" s="84"/>
      <c r="J72" s="84"/>
      <c r="K72" s="84"/>
    </row>
    <row r="73" spans="1:11" x14ac:dyDescent="0.25">
      <c r="A73" s="17"/>
      <c r="B73" s="17"/>
      <c r="C73" s="17"/>
      <c r="F73" s="85"/>
      <c r="H73" s="17"/>
      <c r="J73" s="87"/>
    </row>
    <row r="74" spans="1:11" x14ac:dyDescent="0.25">
      <c r="A74" s="17"/>
      <c r="B74" s="17"/>
      <c r="C74" s="17"/>
      <c r="F74" s="85"/>
      <c r="H74" s="17"/>
      <c r="J74" s="87"/>
    </row>
    <row r="75" spans="1:11" x14ac:dyDescent="0.25">
      <c r="A75" s="17"/>
      <c r="B75" s="17"/>
      <c r="C75" s="17"/>
      <c r="F75" s="85"/>
      <c r="H75" s="17"/>
      <c r="J75" s="87"/>
    </row>
    <row r="76" spans="1:11" x14ac:dyDescent="0.25">
      <c r="A76" s="17"/>
      <c r="B76" s="17"/>
      <c r="C76" s="17"/>
      <c r="F76" s="85"/>
      <c r="H76" s="17"/>
      <c r="J76" s="87"/>
    </row>
    <row r="77" spans="1:11" x14ac:dyDescent="0.25">
      <c r="A77" s="17"/>
      <c r="B77" s="17"/>
      <c r="C77" s="17"/>
      <c r="F77" s="85"/>
      <c r="H77" s="17"/>
      <c r="J77" s="87"/>
    </row>
    <row r="78" spans="1:11" x14ac:dyDescent="0.25">
      <c r="A78" s="17"/>
      <c r="B78" s="17"/>
      <c r="C78" s="17"/>
      <c r="F78" s="85"/>
      <c r="H78" s="17"/>
      <c r="J78" s="87"/>
    </row>
    <row r="79" spans="1:11" x14ac:dyDescent="0.25">
      <c r="A79" s="17"/>
      <c r="B79" s="17"/>
      <c r="C79" s="17"/>
      <c r="F79" s="85"/>
      <c r="H79" s="17"/>
      <c r="J79" s="87"/>
    </row>
    <row r="80" spans="1:11" x14ac:dyDescent="0.25">
      <c r="A80" s="17"/>
      <c r="B80" s="17"/>
      <c r="C80" s="17"/>
      <c r="F80" s="85"/>
      <c r="H80" s="17"/>
      <c r="J80" s="87"/>
    </row>
    <row r="81" spans="1:10" x14ac:dyDescent="0.25">
      <c r="A81" s="17"/>
      <c r="B81" s="17"/>
      <c r="C81" s="17"/>
      <c r="F81" s="85"/>
      <c r="H81" s="17"/>
      <c r="J81" s="87"/>
    </row>
    <row r="82" spans="1:10" x14ac:dyDescent="0.25">
      <c r="A82" s="17"/>
      <c r="B82" s="17"/>
      <c r="C82" s="17"/>
      <c r="F82" s="85"/>
      <c r="H82" s="17"/>
      <c r="J82" s="87"/>
    </row>
    <row r="83" spans="1:10" x14ac:dyDescent="0.25">
      <c r="A83" s="17"/>
      <c r="B83" s="17"/>
      <c r="C83" s="17"/>
      <c r="F83" s="85"/>
      <c r="H83" s="17"/>
      <c r="J83" s="87"/>
    </row>
    <row r="84" spans="1:10" x14ac:dyDescent="0.25">
      <c r="A84" s="17"/>
      <c r="B84" s="17"/>
      <c r="C84" s="17"/>
      <c r="F84" s="85"/>
      <c r="H84" s="17"/>
      <c r="J84" s="87"/>
    </row>
    <row r="85" spans="1:10" x14ac:dyDescent="0.25">
      <c r="A85" s="17"/>
      <c r="B85" s="17"/>
      <c r="C85" s="17"/>
      <c r="F85" s="85"/>
      <c r="H85" s="17"/>
      <c r="J85" s="87"/>
    </row>
    <row r="86" spans="1:10" x14ac:dyDescent="0.25">
      <c r="A86" s="17"/>
      <c r="B86" s="17"/>
      <c r="C86" s="17"/>
      <c r="F86" s="85"/>
      <c r="H86" s="17"/>
      <c r="J86" s="87"/>
    </row>
    <row r="87" spans="1:10" x14ac:dyDescent="0.25">
      <c r="A87" s="17"/>
      <c r="B87" s="17"/>
      <c r="C87" s="17"/>
      <c r="F87" s="85"/>
      <c r="H87" s="17"/>
      <c r="J87" s="87"/>
    </row>
    <row r="88" spans="1:10" x14ac:dyDescent="0.25">
      <c r="A88" s="17"/>
      <c r="B88" s="17"/>
      <c r="C88" s="17"/>
      <c r="F88" s="85"/>
      <c r="H88" s="17"/>
      <c r="J88" s="87"/>
    </row>
    <row r="89" spans="1:10" x14ac:dyDescent="0.25">
      <c r="A89" s="17"/>
      <c r="B89" s="17"/>
      <c r="C89" s="17"/>
      <c r="F89" s="85"/>
      <c r="H89" s="17"/>
      <c r="J89" s="87"/>
    </row>
    <row r="90" spans="1:10" x14ac:dyDescent="0.25">
      <c r="A90" s="17"/>
      <c r="B90" s="17"/>
      <c r="C90" s="17"/>
      <c r="F90" s="85"/>
      <c r="H90" s="17"/>
      <c r="J90" s="87"/>
    </row>
    <row r="91" spans="1:10" x14ac:dyDescent="0.25">
      <c r="A91" s="17"/>
      <c r="B91" s="17"/>
      <c r="C91" s="17"/>
      <c r="F91" s="85"/>
      <c r="H91" s="17"/>
      <c r="J91" s="87"/>
    </row>
    <row r="92" spans="1:10" x14ac:dyDescent="0.25">
      <c r="A92" s="17"/>
      <c r="B92" s="17"/>
      <c r="C92" s="17"/>
      <c r="F92" s="85"/>
      <c r="H92" s="17"/>
      <c r="J92" s="87"/>
    </row>
    <row r="93" spans="1:10" x14ac:dyDescent="0.25">
      <c r="A93" s="17"/>
      <c r="B93" s="17"/>
      <c r="C93" s="17"/>
      <c r="F93" s="85"/>
      <c r="H93" s="17"/>
      <c r="J93" s="87"/>
    </row>
    <row r="94" spans="1:10" x14ac:dyDescent="0.25">
      <c r="A94" s="17"/>
      <c r="B94" s="17"/>
      <c r="C94" s="17"/>
      <c r="F94" s="85"/>
      <c r="H94" s="17"/>
      <c r="J94" s="87"/>
    </row>
    <row r="95" spans="1:10" x14ac:dyDescent="0.25">
      <c r="A95" s="17"/>
      <c r="B95" s="17"/>
      <c r="C95" s="17"/>
      <c r="F95" s="85"/>
      <c r="H95" s="17"/>
      <c r="J95" s="87"/>
    </row>
    <row r="96" spans="1:10" x14ac:dyDescent="0.25">
      <c r="A96" s="17"/>
      <c r="B96" s="17"/>
      <c r="C96" s="17"/>
      <c r="F96" s="85"/>
      <c r="H96" s="17"/>
      <c r="J96" s="87"/>
    </row>
    <row r="97" spans="1:10" x14ac:dyDescent="0.25">
      <c r="A97" s="17"/>
      <c r="B97" s="17"/>
      <c r="C97" s="17"/>
      <c r="F97" s="85"/>
      <c r="H97" s="17"/>
      <c r="J97" s="87"/>
    </row>
    <row r="98" spans="1:10" x14ac:dyDescent="0.25">
      <c r="A98" s="17"/>
      <c r="B98" s="17"/>
      <c r="C98" s="17"/>
      <c r="F98" s="85"/>
      <c r="H98" s="17"/>
      <c r="J98" s="87"/>
    </row>
    <row r="99" spans="1:10" x14ac:dyDescent="0.25">
      <c r="A99" s="17"/>
      <c r="B99" s="17"/>
      <c r="C99" s="17"/>
      <c r="F99" s="85"/>
      <c r="H99" s="17"/>
      <c r="J99" s="87"/>
    </row>
    <row r="100" spans="1:10" x14ac:dyDescent="0.25">
      <c r="A100" s="17"/>
      <c r="B100" s="17"/>
      <c r="C100" s="17"/>
      <c r="F100" s="85"/>
      <c r="H100" s="17"/>
      <c r="J100" s="87"/>
    </row>
    <row r="101" spans="1:10" x14ac:dyDescent="0.25">
      <c r="A101" s="17"/>
      <c r="B101" s="17"/>
      <c r="C101" s="17"/>
      <c r="F101" s="85"/>
      <c r="H101" s="17"/>
      <c r="J101" s="87"/>
    </row>
    <row r="102" spans="1:10" x14ac:dyDescent="0.25">
      <c r="A102" s="17"/>
      <c r="B102" s="17"/>
      <c r="C102" s="17"/>
      <c r="F102" s="85"/>
      <c r="H102" s="17"/>
      <c r="J102" s="87"/>
    </row>
    <row r="103" spans="1:10" x14ac:dyDescent="0.25">
      <c r="A103" s="17"/>
      <c r="B103" s="17"/>
      <c r="C103" s="17"/>
      <c r="F103" s="85"/>
      <c r="H103" s="17"/>
      <c r="J103" s="87"/>
    </row>
    <row r="104" spans="1:10" x14ac:dyDescent="0.25">
      <c r="A104" s="17"/>
      <c r="B104" s="17"/>
      <c r="C104" s="17"/>
      <c r="F104" s="85"/>
      <c r="H104" s="17"/>
      <c r="J104" s="87"/>
    </row>
    <row r="105" spans="1:10" x14ac:dyDescent="0.25">
      <c r="A105" s="17"/>
      <c r="B105" s="17"/>
      <c r="C105" s="17"/>
      <c r="F105" s="85"/>
      <c r="H105" s="17"/>
      <c r="J105" s="87"/>
    </row>
    <row r="106" spans="1:10" x14ac:dyDescent="0.25">
      <c r="A106" s="17"/>
      <c r="B106" s="17"/>
      <c r="C106" s="17"/>
      <c r="F106" s="85"/>
      <c r="H106" s="17"/>
      <c r="J106" s="87"/>
    </row>
    <row r="107" spans="1:10" x14ac:dyDescent="0.25">
      <c r="A107" s="17"/>
      <c r="B107" s="17"/>
      <c r="C107" s="17"/>
      <c r="F107" s="85"/>
      <c r="H107" s="17"/>
      <c r="J107" s="87"/>
    </row>
    <row r="108" spans="1:10" x14ac:dyDescent="0.25">
      <c r="A108" s="17"/>
      <c r="B108" s="17"/>
      <c r="C108" s="17"/>
      <c r="F108" s="85"/>
      <c r="H108" s="17"/>
      <c r="J108" s="87"/>
    </row>
    <row r="109" spans="1:10" x14ac:dyDescent="0.25">
      <c r="A109" s="17"/>
      <c r="B109" s="17"/>
      <c r="C109" s="17"/>
      <c r="F109" s="85"/>
      <c r="H109" s="17"/>
      <c r="J109" s="87"/>
    </row>
    <row r="110" spans="1:10" x14ac:dyDescent="0.25">
      <c r="A110" s="17"/>
      <c r="B110" s="17"/>
      <c r="C110" s="17"/>
      <c r="F110" s="85"/>
      <c r="H110" s="17"/>
      <c r="J110" s="87"/>
    </row>
    <row r="111" spans="1:10" x14ac:dyDescent="0.25">
      <c r="A111" s="17"/>
      <c r="B111" s="17"/>
      <c r="C111" s="17"/>
      <c r="F111" s="85"/>
      <c r="H111" s="17"/>
      <c r="J111" s="87"/>
    </row>
    <row r="112" spans="1:10" x14ac:dyDescent="0.25">
      <c r="A112" s="17"/>
      <c r="B112" s="17"/>
      <c r="C112" s="17"/>
      <c r="F112" s="85"/>
      <c r="H112" s="17"/>
      <c r="J112" s="87"/>
    </row>
    <row r="113" spans="1:10" x14ac:dyDescent="0.25">
      <c r="A113" s="17"/>
      <c r="B113" s="17"/>
      <c r="C113" s="17"/>
      <c r="F113" s="85"/>
      <c r="H113" s="17"/>
      <c r="J113" s="87"/>
    </row>
    <row r="114" spans="1:10" x14ac:dyDescent="0.25">
      <c r="A114" s="17"/>
      <c r="B114" s="17"/>
      <c r="C114" s="17"/>
      <c r="F114" s="85"/>
      <c r="H114" s="17"/>
      <c r="J114" s="87"/>
    </row>
    <row r="115" spans="1:10" x14ac:dyDescent="0.25">
      <c r="A115" s="17"/>
      <c r="B115" s="17"/>
      <c r="C115" s="17"/>
      <c r="F115" s="85"/>
      <c r="H115" s="17"/>
      <c r="J115" s="87"/>
    </row>
    <row r="116" spans="1:10" x14ac:dyDescent="0.25">
      <c r="A116" s="17"/>
      <c r="B116" s="17"/>
      <c r="C116" s="17"/>
      <c r="F116" s="85"/>
      <c r="H116" s="17"/>
      <c r="J116" s="87"/>
    </row>
    <row r="117" spans="1:10" x14ac:dyDescent="0.25">
      <c r="A117" s="17"/>
      <c r="B117" s="17"/>
      <c r="C117" s="17"/>
      <c r="F117" s="85"/>
      <c r="H117" s="17"/>
      <c r="J117" s="87"/>
    </row>
    <row r="118" spans="1:10" x14ac:dyDescent="0.25">
      <c r="A118" s="17"/>
      <c r="B118" s="17"/>
      <c r="C118" s="17"/>
      <c r="F118" s="85"/>
      <c r="H118" s="17"/>
      <c r="J118" s="87"/>
    </row>
    <row r="119" spans="1:10" x14ac:dyDescent="0.25">
      <c r="A119" s="17"/>
      <c r="B119" s="17"/>
      <c r="C119" s="17"/>
      <c r="F119" s="85"/>
      <c r="H119" s="17"/>
      <c r="J119" s="87"/>
    </row>
    <row r="120" spans="1:10" x14ac:dyDescent="0.25">
      <c r="A120" s="17"/>
      <c r="B120" s="17"/>
      <c r="C120" s="17"/>
      <c r="F120" s="85"/>
      <c r="H120" s="17"/>
      <c r="J120" s="87"/>
    </row>
    <row r="121" spans="1:10" x14ac:dyDescent="0.25">
      <c r="A121" s="17"/>
      <c r="B121" s="17"/>
      <c r="C121" s="17"/>
      <c r="F121" s="85"/>
      <c r="H121" s="17"/>
      <c r="J121" s="87"/>
    </row>
    <row r="122" spans="1:10" x14ac:dyDescent="0.25">
      <c r="A122" s="17"/>
      <c r="B122" s="17"/>
      <c r="C122" s="17"/>
      <c r="F122" s="85"/>
      <c r="H122" s="17"/>
      <c r="J122" s="87"/>
    </row>
    <row r="123" spans="1:10" x14ac:dyDescent="0.25">
      <c r="A123" s="17"/>
      <c r="B123" s="17"/>
      <c r="C123" s="17"/>
      <c r="F123" s="85"/>
      <c r="H123" s="17"/>
      <c r="J123" s="87"/>
    </row>
  </sheetData>
  <sheetProtection algorithmName="SHA-512" hashValue="O+5U4Io44XnP4JT8rRt8wZFXz3FZEqwqdjL6Da+BgzkAw3C0PdwZCALi6pEmZkUi0pP+jqoZk3eMb3aYpuH1lQ==" saltValue="M37f28pOwmVySlFzCdq0tA==" spinCount="100000" sheet="1" objects="1" scenarios="1"/>
  <hyperlinks>
    <hyperlink ref="A18" r:id="rId1" xr:uid="{64559795-F999-45A4-9E11-9EBFCB3456AE}"/>
    <hyperlink ref="A20" r:id="rId2" xr:uid="{5E77984C-C2C0-4D01-BD4C-E6047F243E0D}"/>
    <hyperlink ref="A19" r:id="rId3" xr:uid="{C4C168D2-FB01-4184-9138-6E58EA4C6643}"/>
    <hyperlink ref="A9" r:id="rId4" xr:uid="{3CC10F2F-D763-45FA-ADC9-8E07D2C27EEA}"/>
    <hyperlink ref="A10" r:id="rId5" xr:uid="{4A145455-6DC0-4932-84C9-D15461716CCF}"/>
    <hyperlink ref="A12" r:id="rId6" xr:uid="{7086E2DB-D17F-4AE6-9FDE-2CF4F88AF216}"/>
    <hyperlink ref="A11" r:id="rId7" xr:uid="{E34C4232-521F-468B-BB4C-BA68A856993D}"/>
    <hyperlink ref="A13" r:id="rId8" xr:uid="{66AE7DB8-38D4-469D-B972-3B2E78341BC6}"/>
    <hyperlink ref="A14" r:id="rId9" xr:uid="{46AB782F-3A03-4797-BD41-D39A6C061C9E}"/>
    <hyperlink ref="A15" r:id="rId10" xr:uid="{79F6CC0A-6293-4EC7-8405-61E4AB583581}"/>
    <hyperlink ref="A21" r:id="rId11" xr:uid="{A98B3783-9DDB-4B1F-A8A0-E11A90E2946C}"/>
    <hyperlink ref="A17" r:id="rId12" xr:uid="{59F1FD27-66DB-4858-9EC4-1E5C6568F026}"/>
    <hyperlink ref="A8" r:id="rId13" xr:uid="{FE8F9B68-1C31-4AA1-A5C9-0D21416E7EB7}"/>
    <hyperlink ref="A16" r:id="rId14" xr:uid="{42DCEC28-B6F5-428E-AACD-44FC284178AF}"/>
    <hyperlink ref="A23" r:id="rId15" xr:uid="{81FCBD42-AD80-4088-A4C7-065D0CF1BEC1}"/>
    <hyperlink ref="A24" r:id="rId16" xr:uid="{E4DBC15F-C754-4BDA-859F-2B2F80101E15}"/>
    <hyperlink ref="A26" r:id="rId17" xr:uid="{606E0CBB-B822-4983-8414-6AEB5A649A5C}"/>
    <hyperlink ref="A28" r:id="rId18" xr:uid="{0FD48035-4B03-4A9D-8F04-09C911FE5D30}"/>
    <hyperlink ref="A30" r:id="rId19" xr:uid="{4C52844C-FE99-4749-91E2-DA1EF67D0937}"/>
    <hyperlink ref="A32" r:id="rId20" xr:uid="{4CA27538-67DA-42B8-8114-237A47644BB8}"/>
    <hyperlink ref="A31" r:id="rId21" xr:uid="{2C29C4A1-56D0-4D2E-B4BB-606F0CABE230}"/>
    <hyperlink ref="A34" r:id="rId22" xr:uid="{835D2454-BE6F-4E0B-B8F6-1BF942CD4EBA}"/>
    <hyperlink ref="A36" r:id="rId23" xr:uid="{F23B40E6-33FE-48B4-83C1-F9A4D3B3EE39}"/>
    <hyperlink ref="A39" r:id="rId24" xr:uid="{E10050E5-8E14-4C43-844F-A5DCEE8D841A}"/>
    <hyperlink ref="A38" r:id="rId25" xr:uid="{E7D3F3B4-BE73-4836-91D8-03438EC4A8F7}"/>
    <hyperlink ref="A41" r:id="rId26" xr:uid="{91136484-9E81-4728-8434-B142285232A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10.31.25</vt:lpstr>
      <vt:lpstr>09.30.25</vt:lpstr>
      <vt:lpstr>08.31.25</vt:lpstr>
      <vt:lpstr>07.31.25</vt:lpstr>
      <vt:lpstr>06.30.25</vt:lpstr>
      <vt:lpstr>05.31.25</vt:lpstr>
      <vt:lpstr>04.30.25</vt:lpstr>
      <vt:lpstr>03.31.25</vt:lpstr>
      <vt:lpstr>02.28.25</vt:lpstr>
      <vt:lpstr>01.31.25</vt:lpstr>
      <vt:lpstr>12.31.24</vt:lpstr>
      <vt:lpstr>11.30.24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2024-07-17T12:22:57Z</dcterms:created>
  <dc:creator>Ilodibe, Idinma</dc:creator>
  <cp:lastModifiedBy>Rodriguez, Joseph</cp:lastModifiedBy>
  <cp:lastPrinted>2025-02-21T22:39:20Z</cp:lastPrinted>
  <dcterms:modified xsi:type="dcterms:W3CDTF">2025-11-24T22:38:58Z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9c8b52b-69f7-406a-8d7d-cb59ccdf39d9_Enabled">
    <vt:lpwstr>true</vt:lpwstr>
  </property>
  <property fmtid="{D5CDD505-2E9C-101B-9397-08002B2CF9AE}" pid="3" name="MSIP_Label_f9c8b52b-69f7-406a-8d7d-cb59ccdf39d9_SetDate">
    <vt:lpwstr>2025-11-24T22:14:24Z</vt:lpwstr>
  </property>
  <property fmtid="{D5CDD505-2E9C-101B-9397-08002B2CF9AE}" pid="4" name="MSIP_Label_f9c8b52b-69f7-406a-8d7d-cb59ccdf39d9_Method">
    <vt:lpwstr>Privileged</vt:lpwstr>
  </property>
  <property fmtid="{D5CDD505-2E9C-101B-9397-08002B2CF9AE}" pid="5" name="MSIP_Label_f9c8b52b-69f7-406a-8d7d-cb59ccdf39d9_Name">
    <vt:lpwstr>Public</vt:lpwstr>
  </property>
  <property fmtid="{D5CDD505-2E9C-101B-9397-08002B2CF9AE}" pid="6" name="MSIP_Label_f9c8b52b-69f7-406a-8d7d-cb59ccdf39d9_SiteId">
    <vt:lpwstr>282a3295-5c42-4d93-9ec1-6631001cc5f7</vt:lpwstr>
  </property>
  <property fmtid="{D5CDD505-2E9C-101B-9397-08002B2CF9AE}" pid="7" name="MSIP_Label_f9c8b52b-69f7-406a-8d7d-cb59ccdf39d9_ActionId">
    <vt:lpwstr>bd809b73-640a-49b6-899a-ae478c8caa48</vt:lpwstr>
  </property>
  <property fmtid="{D5CDD505-2E9C-101B-9397-08002B2CF9AE}" pid="8" name="MSIP_Label_f9c8b52b-69f7-406a-8d7d-cb59ccdf39d9_ContentBits">
    <vt:lpwstr>0</vt:lpwstr>
  </property>
  <property fmtid="{D5CDD505-2E9C-101B-9397-08002B2CF9AE}" pid="9" name="MSIP_Label_f9c8b52b-69f7-406a-8d7d-cb59ccdf39d9_Tag">
    <vt:lpwstr>10, 0, 1, 1</vt:lpwstr>
  </property>
</Properties>
</file>