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z441xt\AppData\Local\Microsoft\Windows\INetCache\Content.Outlook\UHF8UZYU\"/>
    </mc:Choice>
  </mc:AlternateContent>
  <xr:revisionPtr revIDLastSave="0" documentId="13_ncr:1_{81C4A61E-7CE6-4ACD-8781-E29CD4DAAED1}" xr6:coauthVersionLast="36" xr6:coauthVersionMax="36" xr10:uidLastSave="{00000000-0000-0000-0000-000000000000}"/>
  <bookViews>
    <workbookView xWindow="0" yWindow="0" windowWidth="28800" windowHeight="9530" xr2:uid="{00000000-000D-0000-FFFF-FFFF00000000}"/>
  </bookViews>
  <sheets>
    <sheet name="UK Reports to Participants" sheetId="1" r:id="rId1"/>
  </sheets>
  <definedNames>
    <definedName name="_xlnm._FilterDatabase" localSheetId="0" hidden="1">'UK Reports to Participants'!$A$8:$T$95</definedName>
    <definedName name="AsOfDate">#REF!</definedName>
    <definedName name="AsOfStart">#REF!</definedName>
    <definedName name="ChangeShares_A_3DQ0">#REF!</definedName>
    <definedName name="ChangeShares_A_3DQ1">#REF!</definedName>
    <definedName name="ChangeShares_A_3DQ2">#REF!</definedName>
    <definedName name="ChangeShares_A_3DQ3">#REF!</definedName>
    <definedName name="ChangeShares_A_3DQ4">#REF!</definedName>
    <definedName name="ChangeShares_A_3DQ5">#REF!</definedName>
    <definedName name="ChangeShares_Start">#REF!</definedName>
    <definedName name="ClassStart">#REF!</definedName>
    <definedName name="Currency_A_3DQ0">#REF!</definedName>
    <definedName name="Currency_A_3DQ1">#REF!</definedName>
    <definedName name="Currency_A_3DQ2">#REF!</definedName>
    <definedName name="Currency_A_3DQ3">#REF!</definedName>
    <definedName name="Currency_A_3DQ4">#REF!</definedName>
    <definedName name="Currency_A_3DQ5">#REF!</definedName>
    <definedName name="CurrencyStart">#REF!</definedName>
    <definedName name="CurrentNAV">#REF!</definedName>
    <definedName name="CurrentShare">#REF!</definedName>
    <definedName name="Daily_change_start">#REF!</definedName>
    <definedName name="DIST_A_3DQ0">#REF!</definedName>
    <definedName name="DIST_A_3DQ1">#REF!</definedName>
    <definedName name="DIST_A_3DQ2">#REF!</definedName>
    <definedName name="DIST_A_3DQ3">#REF!</definedName>
    <definedName name="DIST_A_3DQ4">#REF!</definedName>
    <definedName name="DIST_A_3DQ5">#REF!</definedName>
    <definedName name="Dist_start">#REF!</definedName>
    <definedName name="DistributionFlag">#REF!</definedName>
    <definedName name="fmmdivbox">#REF!</definedName>
    <definedName name="Fund_1">#REF!</definedName>
    <definedName name="Fund_10">#REF!</definedName>
    <definedName name="Fund_11">#REF!</definedName>
    <definedName name="Fund_12">#REF!</definedName>
    <definedName name="Fund_13">#REF!</definedName>
    <definedName name="Fund_14">#REF!</definedName>
    <definedName name="Fund_15">#REF!</definedName>
    <definedName name="Fund_16">#REF!</definedName>
    <definedName name="Fund_17">#REF!</definedName>
    <definedName name="Fund_18">#REF!</definedName>
    <definedName name="Fund_19">#REF!</definedName>
    <definedName name="Fund_2">#REF!</definedName>
    <definedName name="Fund_20">#REF!</definedName>
    <definedName name="Fund_21">#REF!</definedName>
    <definedName name="Fund_3">#REF!</definedName>
    <definedName name="Fund_4">#REF!</definedName>
    <definedName name="Fund_5">#REF!</definedName>
    <definedName name="Fund_6">#REF!</definedName>
    <definedName name="Fund_7">#REF!</definedName>
    <definedName name="Fund_8">#REF!</definedName>
    <definedName name="Fund_9">#REF!</definedName>
    <definedName name="get_channel" function="1" xlm="1">#REF!</definedName>
    <definedName name="IPR_A_3DQ0">#REF!</definedName>
    <definedName name="IPR_A_3DQ1">#REF!</definedName>
    <definedName name="IPR_A_3DQ2">#REF!</definedName>
    <definedName name="IPR_A_3DQ3">#REF!</definedName>
    <definedName name="IPR_A_3DQ4">#REF!</definedName>
    <definedName name="IPR_A_3DQ5">#REF!</definedName>
    <definedName name="IPRstart">#REF!</definedName>
    <definedName name="Mgt_Code">#REF!</definedName>
    <definedName name="NAV_A_3DQ0">#REF!</definedName>
    <definedName name="NAV_A_3DQ1">#REF!</definedName>
    <definedName name="NAV_A_3DQ2">#REF!</definedName>
    <definedName name="NAV_A_3DQ3">#REF!</definedName>
    <definedName name="NAV_A_3DQ4">#REF!</definedName>
    <definedName name="NAV_A_3DQ5">#REF!</definedName>
    <definedName name="Nav_Change_A_3DQ0">#REF!</definedName>
    <definedName name="Nav_Change_A_3DQ1">#REF!</definedName>
    <definedName name="Nav_Change_A_3DQ2">#REF!</definedName>
    <definedName name="Nav_Change_A_3DQ3">#REF!</definedName>
    <definedName name="Nav_Change_A_3DQ4">#REF!</definedName>
    <definedName name="Nav_Change_A_3DQ5">#REF!</definedName>
    <definedName name="NAV_Start">#REF!</definedName>
    <definedName name="Offer_Price_A_3DQ0">#REF!</definedName>
    <definedName name="Offer_Price_A_3DQ1">#REF!</definedName>
    <definedName name="Offer_Price_A_3DQ2">#REF!</definedName>
    <definedName name="Offer_Price_A_3DQ3">#REF!</definedName>
    <definedName name="Offer_Price_A_3DQ4">#REF!</definedName>
    <definedName name="Offer_Price_A_3DQ5">#REF!</definedName>
    <definedName name="Offer_PriceA_3DQ0">#REF!</definedName>
    <definedName name="Offer_start">#REF!</definedName>
    <definedName name="OfferPrice">#REF!</definedName>
    <definedName name="PriceDate">#REF!</definedName>
    <definedName name="PriceDate_A_3DQ0">#REF!</definedName>
    <definedName name="PriceDate_A_3DQ1">#REF!</definedName>
    <definedName name="PriceDate_A_3DQ2">#REF!</definedName>
    <definedName name="PriceDate_A_3DQ3">#REF!</definedName>
    <definedName name="PriceDate_A_3DQ4">#REF!</definedName>
    <definedName name="PriceDate_A_3DQ5">#REF!</definedName>
    <definedName name="_xlnm.Print_Area" localSheetId="0">'UK Reports to Participants'!$A$1:$O$141</definedName>
    <definedName name="_xlnm.Print_Area">#REF!</definedName>
    <definedName name="_xlnm.Print_Titles">#REF!</definedName>
    <definedName name="PrintArea">#REF!</definedName>
    <definedName name="PriorNAV">#REF!</definedName>
    <definedName name="PriorShare">#REF!</definedName>
    <definedName name="Shares_A_3DQ0">#REF!</definedName>
    <definedName name="Shares_A_3DQ1">#REF!</definedName>
    <definedName name="Shares_A_3DQ2">#REF!</definedName>
    <definedName name="Shares_A_3DQ3">#REF!</definedName>
    <definedName name="Shares_A_3DQ4">#REF!</definedName>
    <definedName name="Shares_A_3DQ5">#REF!</definedName>
    <definedName name="Shares_start">#REF!</definedName>
    <definedName name="Start">#REF!</definedName>
    <definedName name="TNA_A_3DQ0">#REF!</definedName>
    <definedName name="TNA_A_3DQ1">#REF!</definedName>
    <definedName name="TNA_A_3DQ2">#REF!</definedName>
    <definedName name="TNA_A_3DQ3">#REF!</definedName>
    <definedName name="TNA_A_3DQ4">#REF!</definedName>
    <definedName name="TNA_A_3DQ5">#REF!</definedName>
    <definedName name="TNA_start">#REF!</definedName>
    <definedName name="Today">#REF!</definedName>
    <definedName name="UpdateFla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0" i="1" l="1"/>
  <c r="U10" i="1" s="1"/>
  <c r="T11" i="1"/>
  <c r="U11" i="1" s="1"/>
  <c r="T13" i="1"/>
  <c r="U13" i="1" s="1"/>
  <c r="T12" i="1"/>
  <c r="U12" i="1" s="1"/>
  <c r="T14" i="1"/>
  <c r="U14" i="1" s="1"/>
  <c r="T15" i="1"/>
  <c r="U15" i="1" s="1"/>
  <c r="T16" i="1"/>
  <c r="U16" i="1" s="1"/>
  <c r="T18" i="1"/>
  <c r="U18" i="1" s="1"/>
  <c r="T17" i="1"/>
  <c r="U17" i="1" s="1"/>
  <c r="T20" i="1"/>
  <c r="U20" i="1" s="1"/>
  <c r="T19" i="1"/>
  <c r="U19" i="1" s="1"/>
  <c r="T22" i="1"/>
  <c r="U22" i="1" s="1"/>
  <c r="T21" i="1"/>
  <c r="U21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41" i="1"/>
  <c r="U41" i="1" s="1"/>
  <c r="T42" i="1"/>
  <c r="U42" i="1" s="1"/>
  <c r="T43" i="1"/>
  <c r="U43" i="1" s="1"/>
  <c r="T44" i="1"/>
  <c r="U44" i="1" s="1"/>
  <c r="T45" i="1"/>
  <c r="U45" i="1" s="1"/>
  <c r="T52" i="1"/>
  <c r="U52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56" i="1"/>
  <c r="U56" i="1" s="1"/>
  <c r="T57" i="1"/>
  <c r="U57" i="1" s="1"/>
  <c r="T53" i="1"/>
  <c r="U53" i="1" s="1"/>
  <c r="T54" i="1"/>
  <c r="U54" i="1" s="1"/>
  <c r="T55" i="1"/>
  <c r="U55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9" i="1"/>
  <c r="U9" i="1" s="1"/>
  <c r="Q60" i="1"/>
  <c r="Q92" i="1"/>
  <c r="Q83" i="1"/>
  <c r="Q49" i="1"/>
  <c r="Q52" i="1"/>
  <c r="Q68" i="1"/>
  <c r="P52" i="1"/>
  <c r="P49" i="1"/>
  <c r="P60" i="1"/>
  <c r="P92" i="1"/>
  <c r="P83" i="1"/>
  <c r="P68" i="1"/>
  <c r="R49" i="1" l="1"/>
  <c r="R68" i="1"/>
  <c r="R60" i="1"/>
  <c r="R52" i="1"/>
  <c r="R83" i="1"/>
  <c r="R92" i="1"/>
</calcChain>
</file>

<file path=xl/sharedStrings.xml><?xml version="1.0" encoding="utf-8"?>
<sst xmlns="http://schemas.openxmlformats.org/spreadsheetml/2006/main" count="1249" uniqueCount="214">
  <si>
    <t>ISIN</t>
  </si>
  <si>
    <t>Fund Umbrella Name</t>
  </si>
  <si>
    <t>Fund Name</t>
  </si>
  <si>
    <t xml:space="preserve">Currency </t>
  </si>
  <si>
    <t>Excess of Reported Income per Unit</t>
  </si>
  <si>
    <t>Statement Under Regulation 92(1)(e)</t>
  </si>
  <si>
    <t>Reporting Period</t>
  </si>
  <si>
    <t>Share Class Name</t>
  </si>
  <si>
    <t>The Fund remains a reporting fund for the purposes of the Regulations as at the Fund Publication date.</t>
  </si>
  <si>
    <t>Fund Distribution Date</t>
  </si>
  <si>
    <t>Institutional Cash Series</t>
  </si>
  <si>
    <t xml:space="preserve">The fund operates full equalisation for the purposes of the Regulations. </t>
  </si>
  <si>
    <t>IE00B05LZH92</t>
  </si>
  <si>
    <t>IE00B3KF1806</t>
  </si>
  <si>
    <t>IE00B74W3891</t>
  </si>
  <si>
    <t>IE00B45H7020</t>
  </si>
  <si>
    <t>IE00B455LS29</t>
  </si>
  <si>
    <t>IE00B43PVC83</t>
  </si>
  <si>
    <t>IE00B44QSK78</t>
  </si>
  <si>
    <t>IE00B461S113</t>
  </si>
  <si>
    <t>IE00B44K4783</t>
  </si>
  <si>
    <t>IE00B51PQR74</t>
  </si>
  <si>
    <t>IE00B40G7Q05</t>
  </si>
  <si>
    <t>IE00B438G991</t>
  </si>
  <si>
    <t>IE00B51CGP65</t>
  </si>
  <si>
    <t>IE00B40FZ075</t>
  </si>
  <si>
    <t>IE00B3L10570</t>
  </si>
  <si>
    <t>IE00B4004M78</t>
  </si>
  <si>
    <t>IE0005023803</t>
  </si>
  <si>
    <t>IE00B41VNY40</t>
  </si>
  <si>
    <t>IE00B568BM13</t>
  </si>
  <si>
    <t>IE0030005023</t>
  </si>
  <si>
    <t>IE0030005130</t>
  </si>
  <si>
    <t>IE0030004943</t>
  </si>
  <si>
    <t>IE00B44QK126</t>
  </si>
  <si>
    <t>IE00B41N0724</t>
  </si>
  <si>
    <t>IE00B46F8029</t>
  </si>
  <si>
    <t>IE00B39VC974</t>
  </si>
  <si>
    <t>IE00B94G6Z36</t>
  </si>
  <si>
    <t>IE00B971B497</t>
  </si>
  <si>
    <t>IE00B9346255</t>
  </si>
  <si>
    <t>The following funds are UK reporting funds and are therefore required to report the information presented below to relevant participants.</t>
  </si>
  <si>
    <t>The following funds meet the definition of a "constant NAV fund" under regulation 118 of the Offshore Funds (Tax) Regulations 2009, and as such, are not required to report their income each year.</t>
  </si>
  <si>
    <t>IE00B9CRD243</t>
  </si>
  <si>
    <t>IE00BFZD2244</t>
  </si>
  <si>
    <t>IE00B42NKT31</t>
  </si>
  <si>
    <t>IE00B43FT809</t>
  </si>
  <si>
    <t>IE0004807107</t>
  </si>
  <si>
    <t>IE00BFZD2350</t>
  </si>
  <si>
    <t>IE00B3W57P77</t>
  </si>
  <si>
    <t>IE00BZ11XX09</t>
  </si>
  <si>
    <t>IE00BZ11Y267</t>
  </si>
  <si>
    <t>IE00BZ11Y606</t>
  </si>
  <si>
    <t>IE00BZ11Y713</t>
  </si>
  <si>
    <t>IE00BZ11Y374</t>
  </si>
  <si>
    <t>IE00BZ11XY16</t>
  </si>
  <si>
    <t>IE00B2B3JC63</t>
  </si>
  <si>
    <t>IE00B4KZ8V93</t>
  </si>
  <si>
    <t>IE00B3KDBH30</t>
  </si>
  <si>
    <t>IE00B5781752</t>
  </si>
  <si>
    <t>IE00B518PK28</t>
  </si>
  <si>
    <t>IE00BD8PXX16</t>
  </si>
  <si>
    <t>Distribution 1 Pay Date</t>
  </si>
  <si>
    <t>Distribution 1 per Unit</t>
  </si>
  <si>
    <t>Distribution 2 Pay Date</t>
  </si>
  <si>
    <t>Distribution 2 per Unit</t>
  </si>
  <si>
    <t>IE00B3YKVN66</t>
  </si>
  <si>
    <t>IE00BFZD2467</t>
  </si>
  <si>
    <t>IE00B3KDBN99</t>
  </si>
  <si>
    <t>IE00BJ2KFH24</t>
  </si>
  <si>
    <t>IE00B4XYJQ55</t>
  </si>
  <si>
    <t>IE00BH3Z9035</t>
  </si>
  <si>
    <t>IE00BK8M9229</t>
  </si>
  <si>
    <t>IE00BK8M9336</t>
  </si>
  <si>
    <t>IE00BH3Z9142</t>
  </si>
  <si>
    <t>IE00BK8MBJ34</t>
  </si>
  <si>
    <t>IE00BK8MB373</t>
  </si>
  <si>
    <t>IE00BH3Z9258</t>
  </si>
  <si>
    <t>IE00BK8M9443</t>
  </si>
  <si>
    <t>IE00BK8M9559</t>
  </si>
  <si>
    <t>IE00BH3Z9365</t>
  </si>
  <si>
    <t>IE00BK8MB480</t>
  </si>
  <si>
    <t>IE00BK8MB597</t>
  </si>
  <si>
    <t>IE00BGBN6L20</t>
  </si>
  <si>
    <t>IE00BK8MBD71</t>
  </si>
  <si>
    <t>IE00BK8MB266</t>
  </si>
  <si>
    <t>IE00BH3Z8W89</t>
  </si>
  <si>
    <t>IE00BKC9GJ54</t>
  </si>
  <si>
    <t>IE00BK8M8M59</t>
  </si>
  <si>
    <t>IE00BH3Z8X96</t>
  </si>
  <si>
    <t>IE00BK8M8N66</t>
  </si>
  <si>
    <t>IE00BK8M8W57</t>
  </si>
  <si>
    <t>IE00BH3Z8Y04</t>
  </si>
  <si>
    <t>IE00BK8M8P80</t>
  </si>
  <si>
    <t>IE00BK8M8T29</t>
  </si>
  <si>
    <t>IE00BH3Z8Z11</t>
  </si>
  <si>
    <t>IE00BK8M8V41</t>
  </si>
  <si>
    <t>IE00BK8M8Q97</t>
  </si>
  <si>
    <t>IE00BGBN6K13</t>
  </si>
  <si>
    <t>IE00BK8M8S12</t>
  </si>
  <si>
    <t>IE00BK8M8R05</t>
  </si>
  <si>
    <t>IE00B8N9LN96</t>
  </si>
  <si>
    <t>IE00B8C1FB24</t>
  </si>
  <si>
    <t>IE00B91YWP20</t>
  </si>
  <si>
    <t>IE00B91T7078</t>
  </si>
  <si>
    <t>Core (Acc T0) Shares</t>
  </si>
  <si>
    <t>G Accumulating T0 Shares</t>
  </si>
  <si>
    <t>Heritage (Acc T0) Shares</t>
  </si>
  <si>
    <t>Premier (Acc) Shares</t>
  </si>
  <si>
    <t>Premier (Acc T0) Shares</t>
  </si>
  <si>
    <t>Select (Acc T0) Shares</t>
  </si>
  <si>
    <t>Admin III (Acc T0) Shares</t>
  </si>
  <si>
    <t>Admin ll (Acc T0) Shares</t>
  </si>
  <si>
    <t>Agency (Acc T0) Shares</t>
  </si>
  <si>
    <t>Aon Captives (Acc T0) Shares</t>
  </si>
  <si>
    <t>Select (Acc) Shares</t>
  </si>
  <si>
    <t>Heritage (Dis) Shares</t>
  </si>
  <si>
    <t>Premier (Dis) Shares</t>
  </si>
  <si>
    <t>Premier Shares</t>
  </si>
  <si>
    <t>Select Shares</t>
  </si>
  <si>
    <t>Agency Shares</t>
  </si>
  <si>
    <t>Heritage (Acc)</t>
  </si>
  <si>
    <t>Core (Acc) Shares</t>
  </si>
  <si>
    <t>Premier (Acc)</t>
  </si>
  <si>
    <t>S (Acc) Shares</t>
  </si>
  <si>
    <t>Agency (Dis) Shares</t>
  </si>
  <si>
    <t>Heritage Shares</t>
  </si>
  <si>
    <t>Heritage (Acc) Shares</t>
  </si>
  <si>
    <t>Agency (Acc) Shares</t>
  </si>
  <si>
    <t>G (Acc) Shares</t>
  </si>
  <si>
    <t>Agency(Acc T0) Shares</t>
  </si>
  <si>
    <t>Select (Dis) Shares</t>
  </si>
  <si>
    <t>Core (Dis) Shares</t>
  </si>
  <si>
    <t>Heritage (AccT0) Shares</t>
  </si>
  <si>
    <t>Select (AccT0) Shares</t>
  </si>
  <si>
    <t>Core (AccT0) Shares</t>
  </si>
  <si>
    <t>Agency (AccT0) Shares</t>
  </si>
  <si>
    <t>Core (Acc) Shares EUR</t>
  </si>
  <si>
    <t>Premier (Acc) Shares EUR</t>
  </si>
  <si>
    <t>Heritage (Acc) Shares EUR</t>
  </si>
  <si>
    <t>Admin III (Acc) Shares EUR</t>
  </si>
  <si>
    <t xml:space="preserve">BlackRock ICS Euro Government Liquidity Fund </t>
  </si>
  <si>
    <t xml:space="preserve">BlackRock ICS Euro Liquidity Fund </t>
  </si>
  <si>
    <t xml:space="preserve">BlackRock ICS Euro Ultra Short Bond Fund </t>
  </si>
  <si>
    <t xml:space="preserve">BlackRock ICS Sterling Government Liquidity Fund </t>
  </si>
  <si>
    <t xml:space="preserve">BlackRock ICS Sterling Liquidity Fund </t>
  </si>
  <si>
    <t xml:space="preserve">BlackRock ICS Sterling Ultra Short Bond Fund </t>
  </si>
  <si>
    <t xml:space="preserve">BlackRock ICS US Dollar Liquidity Fund </t>
  </si>
  <si>
    <t xml:space="preserve">BlackRock ICS US Dollar Ultra Short Bond Fund </t>
  </si>
  <si>
    <t xml:space="preserve">BlackRock ICS US Treasury Fund </t>
  </si>
  <si>
    <t xml:space="preserve">BlackRock ICS US Dollar Liquid Environmentally Aware Fund </t>
  </si>
  <si>
    <t xml:space="preserve">BlackRock ICS Sterling Liquid Environmentally Aware Fund </t>
  </si>
  <si>
    <t xml:space="preserve">BlackRock ICS Euro Liquid Environmentally Aware Fund </t>
  </si>
  <si>
    <t>Premier  (Acc T0) Shares</t>
  </si>
  <si>
    <t>Select ( (Acc T0) Shares</t>
  </si>
  <si>
    <t>Admin I (Acc T0) Shares</t>
  </si>
  <si>
    <t>Heritage (Acc) Shares G</t>
  </si>
  <si>
    <t>IE0030005247</t>
  </si>
  <si>
    <t>IE0030005353</t>
  </si>
  <si>
    <t>IE0030005460</t>
  </si>
  <si>
    <t>IE00B52L4369</t>
  </si>
  <si>
    <t>IE00B45TV843</t>
  </si>
  <si>
    <t>IE0004806687</t>
  </si>
  <si>
    <t>IE00B2B3JJ33</t>
  </si>
  <si>
    <t>IE00B2B3JK48</t>
  </si>
  <si>
    <t>IE00B3X1KB16</t>
  </si>
  <si>
    <t>IE00B3L10356</t>
  </si>
  <si>
    <t>IE00B404XK09</t>
  </si>
  <si>
    <t>IE0030005577</t>
  </si>
  <si>
    <t>IE0030005684</t>
  </si>
  <si>
    <t>IE0030005791</t>
  </si>
  <si>
    <t>IE00B50QMP13</t>
  </si>
  <si>
    <t>IE00B3YQLT09</t>
  </si>
  <si>
    <t>IE0004809582</t>
  </si>
  <si>
    <t>IE00B2B3JN78</t>
  </si>
  <si>
    <t>IE00B2B3JQ00</t>
  </si>
  <si>
    <t>IE00B2B3JM61</t>
  </si>
  <si>
    <t>IE00B44RW319</t>
  </si>
  <si>
    <t>IE00B44BQ083</t>
  </si>
  <si>
    <t>IE00B42FSK65</t>
  </si>
  <si>
    <t>IE00B3KDBJ53</t>
  </si>
  <si>
    <t>IE00B8BG7V29</t>
  </si>
  <si>
    <t>IE00B4M70B77</t>
  </si>
  <si>
    <t>IE00B3ZYT991</t>
  </si>
  <si>
    <t>IE00B40G6S53</t>
  </si>
  <si>
    <t>IE00B3ZB7P28</t>
  </si>
  <si>
    <t>IE00B40L6351</t>
  </si>
  <si>
    <t>IE00B464PJ74</t>
  </si>
  <si>
    <t>Admin 1 (Dis) Shares</t>
  </si>
  <si>
    <t>Admin II (Dis) Shares</t>
  </si>
  <si>
    <t>Admin III (Dis) Shares</t>
  </si>
  <si>
    <t>Aon Captives Shares</t>
  </si>
  <si>
    <t>G Distributing I Shares</t>
  </si>
  <si>
    <t>G Distributing II Share</t>
  </si>
  <si>
    <t>Admin I (Dis) Shares</t>
  </si>
  <si>
    <t>G Distributing Shares</t>
  </si>
  <si>
    <t>G (Dis) Shares</t>
  </si>
  <si>
    <t>01/10/2018 to 30/09/2019</t>
  </si>
  <si>
    <t>02/04/2019 to 30/09/2019</t>
  </si>
  <si>
    <t>16/07/2019 to 30/09/2019</t>
  </si>
  <si>
    <t>23/08/2019 to 30/09/2019</t>
  </si>
  <si>
    <t>14/03/2019 to 30/09/2019</t>
  </si>
  <si>
    <t>08/05/2019 to 30/09/2019</t>
  </si>
  <si>
    <t>22/07/2019 to 30/09/2019</t>
  </si>
  <si>
    <t>24/07/2019 to 30/09/2019</t>
  </si>
  <si>
    <t>25/01/2019 to 30/09/2019</t>
  </si>
  <si>
    <t>EUR</t>
  </si>
  <si>
    <t>GBP</t>
  </si>
  <si>
    <t>USD</t>
  </si>
  <si>
    <t>Distribution 3 Pay Date</t>
  </si>
  <si>
    <t>Distribution 3 per Unit</t>
  </si>
  <si>
    <t>control sheet &gt;4dp</t>
  </si>
  <si>
    <t>N/A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</si>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</sst>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#,##0.0000"/>
    <numFmt numFmtId="166" formatCode="_-* #,##0.00\ _D_M_-;\-* #,##0.00\ _D_M_-;_-* &quot;-&quot;??\ _D_M_-;_-@_-"/>
    <numFmt numFmtId="167" formatCode="_-* #,##0\ _D_M_-;\-* #,##0\ _D_M_-;_-* &quot;-&quot;??\ _D_M_-;_-@_-"/>
    <numFmt numFmtId="168" formatCode="[$-409]dd\-mmm\-yy;@"/>
    <numFmt numFmtId="169" formatCode="dd/mm/yyyy;@"/>
    <numFmt numFmtId="170" formatCode="0.000000E+00"/>
  </numFmts>
  <fonts count="1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5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/>
    <xf numFmtId="0" fontId="1" fillId="0" borderId="0">
      <alignment horizontal="left" wrapText="1"/>
    </xf>
  </cellStyleXfs>
  <cellXfs count="97">
    <xf numFmtId="0" fontId="0" fillId="0" borderId="0" xfId="0"/>
    <xf numFmtId="0" fontId="2" fillId="2" borderId="0" xfId="3" applyFont="1" applyFill="1" applyBorder="1" applyAlignment="1"/>
    <xf numFmtId="0" fontId="2" fillId="2" borderId="0" xfId="3" applyFont="1" applyFill="1" applyAlignment="1"/>
    <xf numFmtId="0" fontId="2" fillId="0" borderId="0" xfId="3" applyFont="1" applyAlignment="1" applyProtection="1">
      <protection locked="0"/>
    </xf>
    <xf numFmtId="0" fontId="4" fillId="0" borderId="0" xfId="3" applyFont="1" applyAlignment="1" applyProtection="1">
      <protection locked="0"/>
    </xf>
    <xf numFmtId="0" fontId="6" fillId="2" borderId="0" xfId="3" applyFont="1" applyFill="1" applyBorder="1" applyAlignment="1" applyProtection="1"/>
    <xf numFmtId="0" fontId="7" fillId="2" borderId="1" xfId="3" applyFont="1" applyFill="1" applyBorder="1" applyAlignment="1"/>
    <xf numFmtId="0" fontId="7" fillId="2" borderId="1" xfId="3" applyFont="1" applyFill="1" applyBorder="1" applyAlignment="1">
      <alignment horizontal="left"/>
    </xf>
    <xf numFmtId="0" fontId="7" fillId="2" borderId="2" xfId="3" applyFont="1" applyFill="1" applyBorder="1" applyAlignment="1"/>
    <xf numFmtId="0" fontId="7" fillId="2" borderId="2" xfId="3" applyFont="1" applyFill="1" applyBorder="1" applyAlignment="1">
      <alignment horizontal="left"/>
    </xf>
    <xf numFmtId="0" fontId="7" fillId="2" borderId="0" xfId="3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horizontal="left"/>
      <protection locked="0"/>
    </xf>
    <xf numFmtId="0" fontId="7" fillId="2" borderId="0" xfId="3" applyFont="1" applyFill="1" applyBorder="1" applyAlignment="1" applyProtection="1"/>
    <xf numFmtId="0" fontId="6" fillId="2" borderId="0" xfId="3" applyFont="1" applyFill="1" applyBorder="1" applyAlignment="1">
      <alignment horizontal="right"/>
    </xf>
    <xf numFmtId="0" fontId="7" fillId="2" borderId="0" xfId="3" applyFont="1" applyFill="1" applyBorder="1" applyAlignment="1" applyProtection="1">
      <alignment horizontal="left"/>
    </xf>
    <xf numFmtId="0" fontId="7" fillId="0" borderId="0" xfId="3" applyFont="1" applyBorder="1" applyAlignment="1" applyProtection="1"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protection locked="0"/>
    </xf>
    <xf numFmtId="0" fontId="7" fillId="0" borderId="0" xfId="3" applyFont="1" applyAlignment="1" applyProtection="1">
      <alignment horizontal="left"/>
      <protection locked="0"/>
    </xf>
    <xf numFmtId="0" fontId="2" fillId="0" borderId="0" xfId="3" applyFont="1" applyFill="1" applyAlignment="1" applyProtection="1">
      <protection locked="0"/>
    </xf>
    <xf numFmtId="0" fontId="12" fillId="3" borderId="3" xfId="3" applyFont="1" applyFill="1" applyBorder="1" applyAlignment="1" applyProtection="1">
      <alignment horizontal="center" wrapText="1"/>
    </xf>
    <xf numFmtId="0" fontId="12" fillId="3" borderId="3" xfId="3" applyFont="1" applyFill="1" applyBorder="1" applyAlignment="1" applyProtection="1">
      <alignment horizontal="center"/>
    </xf>
    <xf numFmtId="0" fontId="7" fillId="2" borderId="1" xfId="3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left" wrapText="1"/>
    </xf>
    <xf numFmtId="0" fontId="7" fillId="2" borderId="0" xfId="3" applyFont="1" applyFill="1" applyBorder="1" applyAlignment="1" applyProtection="1">
      <alignment horizontal="left" wrapText="1"/>
      <protection locked="0"/>
    </xf>
    <xf numFmtId="0" fontId="7" fillId="2" borderId="0" xfId="3" applyFont="1" applyFill="1" applyBorder="1" applyAlignment="1" applyProtection="1">
      <alignment horizontal="left" wrapText="1"/>
    </xf>
    <xf numFmtId="0" fontId="7" fillId="0" borderId="0" xfId="3" applyFont="1" applyBorder="1" applyAlignment="1" applyProtection="1">
      <alignment horizontal="left" wrapText="1"/>
      <protection locked="0"/>
    </xf>
    <xf numFmtId="0" fontId="8" fillId="0" borderId="0" xfId="3" applyFont="1" applyAlignment="1" applyProtection="1">
      <alignment horizontal="left" wrapText="1"/>
      <protection locked="0"/>
    </xf>
    <xf numFmtId="0" fontId="7" fillId="0" borderId="0" xfId="3" applyFont="1" applyAlignment="1" applyProtection="1">
      <alignment horizontal="left" wrapText="1"/>
      <protection locked="0"/>
    </xf>
    <xf numFmtId="0" fontId="7" fillId="2" borderId="1" xfId="3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0" fontId="7" fillId="2" borderId="0" xfId="3" applyFont="1" applyFill="1" applyBorder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/>
    </xf>
    <xf numFmtId="0" fontId="7" fillId="0" borderId="0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7" fillId="0" borderId="0" xfId="3" applyFont="1" applyAlignment="1" applyProtection="1">
      <alignment horizontal="center"/>
      <protection locked="0"/>
    </xf>
    <xf numFmtId="169" fontId="10" fillId="4" borderId="4" xfId="4" applyNumberFormat="1" applyFont="1" applyFill="1" applyBorder="1" applyAlignment="1" applyProtection="1">
      <alignment horizontal="center" vertical="center"/>
    </xf>
    <xf numFmtId="0" fontId="10" fillId="4" borderId="3" xfId="3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protection locked="0"/>
    </xf>
    <xf numFmtId="0" fontId="5" fillId="0" borderId="0" xfId="3" applyFont="1" applyAlignment="1" applyProtection="1">
      <protection locked="0"/>
    </xf>
    <xf numFmtId="168" fontId="10" fillId="4" borderId="3" xfId="4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vertical="top" wrapText="1"/>
    </xf>
    <xf numFmtId="168" fontId="10" fillId="4" borderId="4" xfId="4" applyNumberFormat="1" applyFont="1" applyFill="1" applyBorder="1" applyAlignment="1" applyProtection="1">
      <alignment horizontal="center" vertical="center"/>
    </xf>
    <xf numFmtId="14" fontId="10" fillId="4" borderId="3" xfId="6" applyNumberFormat="1" applyFont="1" applyFill="1" applyBorder="1" applyAlignment="1">
      <alignment horizontal="center" vertical="center"/>
    </xf>
    <xf numFmtId="0" fontId="4" fillId="0" borderId="0" xfId="3" applyFont="1" applyAlignment="1" applyProtection="1">
      <alignment vertical="center"/>
      <protection locked="0"/>
    </xf>
    <xf numFmtId="49" fontId="10" fillId="4" borderId="3" xfId="3" applyNumberFormat="1" applyFont="1" applyFill="1" applyBorder="1" applyAlignment="1" applyProtection="1">
      <alignment horizontal="left" vertical="center"/>
      <protection locked="0"/>
    </xf>
    <xf numFmtId="165" fontId="10" fillId="4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vertical="center"/>
      <protection locked="0"/>
    </xf>
    <xf numFmtId="165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/>
    <xf numFmtId="0" fontId="13" fillId="0" borderId="0" xfId="0" applyFont="1" applyBorder="1"/>
    <xf numFmtId="168" fontId="10" fillId="0" borderId="3" xfId="4" applyNumberFormat="1" applyFont="1" applyFill="1" applyBorder="1" applyAlignment="1" applyProtection="1">
      <alignment horizontal="center"/>
    </xf>
    <xf numFmtId="0" fontId="8" fillId="0" borderId="0" xfId="3" applyFont="1" applyFill="1" applyAlignment="1" applyProtection="1">
      <protection locked="0"/>
    </xf>
    <xf numFmtId="0" fontId="4" fillId="0" borderId="0" xfId="3" applyFont="1" applyFill="1" applyAlignment="1" applyProtection="1">
      <protection locked="0"/>
    </xf>
    <xf numFmtId="0" fontId="8" fillId="0" borderId="0" xfId="3" applyFont="1" applyFill="1" applyAlignment="1" applyProtection="1">
      <alignment horizontal="left" wrapText="1"/>
      <protection locked="0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center"/>
      <protection locked="0"/>
    </xf>
    <xf numFmtId="0" fontId="12" fillId="3" borderId="3" xfId="3" applyFont="1" applyFill="1" applyBorder="1" applyAlignment="1" applyProtection="1">
      <alignment horizontal="center" vertical="center" wrapText="1"/>
    </xf>
    <xf numFmtId="0" fontId="12" fillId="3" borderId="3" xfId="3" applyFont="1" applyFill="1" applyBorder="1" applyAlignment="1" applyProtection="1">
      <alignment horizontal="center" vertical="center"/>
    </xf>
    <xf numFmtId="167" fontId="12" fillId="3" borderId="3" xfId="1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  <protection locked="0"/>
    </xf>
    <xf numFmtId="168" fontId="10" fillId="4" borderId="3" xfId="4" applyNumberFormat="1" applyFont="1" applyFill="1" applyBorder="1" applyAlignment="1" applyProtection="1">
      <alignment horizontal="left"/>
    </xf>
    <xf numFmtId="0" fontId="11" fillId="2" borderId="0" xfId="3" applyFont="1" applyFill="1" applyBorder="1" applyAlignment="1"/>
    <xf numFmtId="0" fontId="11" fillId="0" borderId="0" xfId="3" applyFont="1" applyAlignment="1" applyProtection="1">
      <protection locked="0"/>
    </xf>
    <xf numFmtId="0" fontId="11" fillId="0" borderId="0" xfId="3" applyFont="1" applyFill="1" applyAlignment="1" applyProtection="1">
      <protection locked="0"/>
    </xf>
    <xf numFmtId="0" fontId="9" fillId="0" borderId="0" xfId="3" applyFont="1" applyFill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10" fillId="0" borderId="0" xfId="3" applyFont="1" applyFill="1" applyAlignment="1" applyProtection="1">
      <protection locked="0"/>
    </xf>
    <xf numFmtId="164" fontId="14" fillId="0" borderId="3" xfId="0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 applyProtection="1">
      <alignment horizontal="left" vertical="center"/>
      <protection locked="0"/>
    </xf>
    <xf numFmtId="49" fontId="10" fillId="4" borderId="3" xfId="3" applyNumberFormat="1" applyFont="1" applyFill="1" applyBorder="1" applyAlignment="1" applyProtection="1">
      <alignment horizontal="center" vertical="center"/>
      <protection locked="0"/>
    </xf>
    <xf numFmtId="49" fontId="10" fillId="0" borderId="3" xfId="3" applyNumberFormat="1" applyFont="1" applyFill="1" applyBorder="1" applyAlignment="1" applyProtection="1">
      <alignment horizontal="center" vertical="center"/>
      <protection locked="0"/>
    </xf>
    <xf numFmtId="168" fontId="10" fillId="4" borderId="3" xfId="4" applyNumberFormat="1" applyFont="1" applyFill="1" applyBorder="1" applyAlignment="1" applyProtection="1"/>
    <xf numFmtId="0" fontId="12" fillId="0" borderId="0" xfId="3" applyFont="1" applyFill="1" applyBorder="1" applyAlignment="1" applyProtection="1">
      <alignment horizontal="center" vertical="center" wrapText="1"/>
    </xf>
    <xf numFmtId="0" fontId="10" fillId="0" borderId="3" xfId="3" applyNumberFormat="1" applyFont="1" applyFill="1" applyBorder="1" applyAlignment="1" applyProtection="1">
      <alignment horizontal="left" vertical="center"/>
      <protection locked="0"/>
    </xf>
    <xf numFmtId="0" fontId="10" fillId="4" borderId="3" xfId="6" applyNumberFormat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3" applyFont="1" applyFill="1" applyBorder="1" applyAlignment="1" applyProtection="1">
      <alignment horizontal="center" vertical="center" wrapText="1"/>
    </xf>
    <xf numFmtId="168" fontId="10" fillId="0" borderId="4" xfId="4" applyNumberFormat="1" applyFont="1" applyFill="1" applyBorder="1" applyAlignment="1" applyProtection="1">
      <alignment horizontal="center" vertical="center"/>
    </xf>
    <xf numFmtId="14" fontId="10" fillId="0" borderId="3" xfId="6" applyNumberFormat="1" applyFont="1" applyFill="1" applyBorder="1" applyAlignment="1">
      <alignment horizontal="center" vertical="center"/>
    </xf>
    <xf numFmtId="0" fontId="10" fillId="0" borderId="3" xfId="6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 applyProtection="1">
      <alignment horizontal="left" vertical="center" wrapText="1"/>
      <protection locked="0"/>
    </xf>
    <xf numFmtId="169" fontId="10" fillId="0" borderId="4" xfId="4" applyNumberFormat="1" applyFont="1" applyFill="1" applyBorder="1" applyAlignment="1" applyProtection="1">
      <alignment horizontal="center" vertical="center"/>
    </xf>
    <xf numFmtId="0" fontId="10" fillId="0" borderId="3" xfId="3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164" fontId="10" fillId="0" borderId="3" xfId="3" applyNumberFormat="1" applyFont="1" applyFill="1" applyBorder="1" applyAlignment="1" applyProtection="1">
      <alignment horizontal="center" vertical="center"/>
      <protection locked="0"/>
    </xf>
    <xf numFmtId="164" fontId="10" fillId="0" borderId="0" xfId="3" applyNumberFormat="1" applyFont="1" applyFill="1" applyAlignment="1" applyProtection="1">
      <alignment vertical="center"/>
      <protection locked="0"/>
    </xf>
    <xf numFmtId="164" fontId="2" fillId="0" borderId="0" xfId="3" applyNumberFormat="1" applyFont="1" applyAlignment="1" applyProtection="1">
      <alignment vertical="center"/>
      <protection locked="0"/>
    </xf>
    <xf numFmtId="170" fontId="2" fillId="0" borderId="0" xfId="3" applyNumberFormat="1" applyFont="1" applyAlignment="1" applyProtection="1">
      <alignment vertical="center"/>
      <protection locked="0"/>
    </xf>
    <xf numFmtId="14" fontId="10" fillId="0" borderId="3" xfId="3" applyNumberFormat="1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wrapText="1"/>
      <protection locked="0"/>
    </xf>
    <xf numFmtId="0" fontId="7" fillId="2" borderId="0" xfId="3" applyFont="1" applyFill="1" applyBorder="1" applyAlignment="1" applyProtection="1">
      <alignment horizontal="left"/>
    </xf>
    <xf numFmtId="0" fontId="10" fillId="0" borderId="0" xfId="0" applyFont="1" applyFill="1" applyAlignment="1">
      <alignment horizontal="left" vertical="top" wrapText="1"/>
    </xf>
  </cellXfs>
  <cellStyles count="7">
    <cellStyle name="Comma_EIGER Sample WM Report (2)" xfId="1" xr:uid="{00000000-0005-0000-0000-000000000000}"/>
    <cellStyle name="Normal" xfId="0" builtinId="0"/>
    <cellStyle name="Normal 3" xfId="2" xr:uid="{00000000-0005-0000-0000-000002000000}"/>
    <cellStyle name="Normal_EIGER Sample WM Report (2)" xfId="3" xr:uid="{00000000-0005-0000-0000-000003000000}"/>
    <cellStyle name="Normal_Switch Vendor File Macro-test page save" xfId="4" xr:uid="{00000000-0005-0000-0000-000004000000}"/>
    <cellStyle name="Standard_Tabelle1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949325</xdr:colOff>
      <xdr:row>0</xdr:row>
      <xdr:rowOff>174625</xdr:rowOff>
    </xdr:from>
    <xdr:to>
      <xdr:col>5</xdr:col>
      <xdr:colOff>891024</xdr:colOff>
      <xdr:row>1</xdr:row>
      <xdr:rowOff>342906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BD263233-9B11-4090-8120-F959CA330BE3}"/>
            </a:ext>
          </a:extLst>
        </xdr:cNvPr>
        <xdr:cNvSpPr txBox="1">
          <a:spLocks noChangeArrowheads="1"/>
        </xdr:cNvSpPr>
      </xdr:nvSpPr>
      <xdr:spPr bwMode="auto">
        <a:xfrm>
          <a:off x="2876550" y="180975"/>
          <a:ext cx="33909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IE" sz="2200" b="0" i="1" u="none" strike="noStrike" baseline="0">
              <a:solidFill>
                <a:srgbClr val="000000"/>
              </a:solidFill>
              <a:latin typeface="Arial"/>
              <a:cs typeface="Arial"/>
            </a:rPr>
            <a:t>UK Reportable Income 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2724150</xdr:colOff>
      <xdr:row>3</xdr:row>
      <xdr:rowOff>171450</xdr:rowOff>
    </xdr:to>
    <xdr:pic>
      <xdr:nvPicPr>
        <xdr:cNvPr id="1771" name="Picture 441" descr="BlackRock_k_51mm_2in_HR">
          <a:extLst>
            <a:ext uri="{FF2B5EF4-FFF2-40B4-BE49-F238E27FC236}">
              <a16:creationId xmlns:a16="http://schemas.microsoft.com/office/drawing/2014/main" id="{A6698A99-90B3-491B-8F62-536861B2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V141"/>
  <sheetViews>
    <sheetView showGridLines="0" tabSelected="1" view="pageBreakPreview" zoomScale="60" zoomScaleNormal="60" zoomScalePageLayoutView="20" workbookViewId="0">
      <selection activeCell="A8" sqref="A8:XFD8"/>
    </sheetView>
  </sheetViews>
  <sheetFormatPr defaultColWidth="11.453125" defaultRowHeight="17.5" x14ac:dyDescent="0.35"/>
  <cols>
    <col min="1" max="1" width="42.7265625" style="19" bestFit="1" customWidth="1"/>
    <col min="2" max="2" width="72.1796875" style="30" bestFit="1" customWidth="1"/>
    <col min="3" max="3" width="35.7265625" style="20" bestFit="1" customWidth="1"/>
    <col min="4" max="4" width="20.453125" style="37" bestFit="1" customWidth="1"/>
    <col min="5" max="5" width="31.1796875" style="19" bestFit="1" customWidth="1"/>
    <col min="6" max="6" width="19.81640625" style="19" bestFit="1" customWidth="1"/>
    <col min="7" max="7" width="125.81640625" style="19" customWidth="1"/>
    <col min="8" max="9" width="21" style="19" customWidth="1"/>
    <col min="10" max="10" width="24.81640625" style="19" customWidth="1"/>
    <col min="11" max="11" width="24" style="19" customWidth="1"/>
    <col min="12" max="12" width="24.54296875" style="3" customWidth="1"/>
    <col min="13" max="13" width="25.26953125" style="65" customWidth="1"/>
    <col min="14" max="14" width="26.1796875" style="65" customWidth="1"/>
    <col min="15" max="15" width="23" style="65" bestFit="1" customWidth="1"/>
    <col min="16" max="18" width="0" style="65" hidden="1" customWidth="1"/>
    <col min="19" max="19" width="13.54296875" style="65" hidden="1" customWidth="1"/>
    <col min="20" max="20" width="18.453125" style="3" hidden="1" customWidth="1"/>
    <col min="21" max="21" width="0" style="3" hidden="1" customWidth="1"/>
    <col min="22" max="16384" width="11.453125" style="3"/>
  </cols>
  <sheetData>
    <row r="1" spans="1:21" s="2" customFormat="1" ht="16.5" customHeight="1" x14ac:dyDescent="0.35">
      <c r="A1" s="6"/>
      <c r="B1" s="24"/>
      <c r="C1" s="7"/>
      <c r="D1" s="31"/>
      <c r="E1" s="6"/>
      <c r="F1" s="6"/>
      <c r="G1" s="6"/>
      <c r="H1" s="6"/>
      <c r="I1" s="6"/>
      <c r="J1" s="6"/>
      <c r="K1" s="6"/>
      <c r="L1" s="1"/>
      <c r="M1" s="64"/>
      <c r="N1" s="64"/>
      <c r="O1" s="64"/>
      <c r="P1" s="64"/>
      <c r="Q1" s="64"/>
      <c r="R1" s="64"/>
      <c r="S1" s="64"/>
      <c r="T1" s="1"/>
    </row>
    <row r="2" spans="1:21" s="2" customFormat="1" ht="42.75" customHeight="1" x14ac:dyDescent="0.35">
      <c r="A2" s="8"/>
      <c r="B2" s="25"/>
      <c r="C2" s="9"/>
      <c r="D2" s="32"/>
      <c r="E2" s="8"/>
      <c r="F2" s="8"/>
      <c r="G2" s="8"/>
      <c r="H2" s="8"/>
      <c r="I2" s="8"/>
      <c r="J2" s="8"/>
      <c r="K2" s="8"/>
      <c r="L2" s="1"/>
      <c r="M2" s="64"/>
      <c r="N2" s="64"/>
      <c r="O2" s="64"/>
      <c r="P2" s="64"/>
      <c r="Q2" s="64"/>
      <c r="R2" s="64"/>
      <c r="S2" s="64"/>
      <c r="T2" s="1"/>
    </row>
    <row r="3" spans="1:21" x14ac:dyDescent="0.35">
      <c r="A3" s="10"/>
      <c r="B3" s="26"/>
      <c r="C3" s="11"/>
      <c r="D3" s="33"/>
      <c r="E3" s="10"/>
      <c r="F3" s="10"/>
      <c r="G3" s="10"/>
      <c r="H3" s="10"/>
      <c r="I3" s="10"/>
      <c r="J3" s="10"/>
      <c r="K3" s="10"/>
    </row>
    <row r="4" spans="1:21" ht="15" customHeight="1" x14ac:dyDescent="0.35">
      <c r="A4" s="5"/>
      <c r="B4" s="27"/>
      <c r="C4" s="14"/>
      <c r="D4" s="34"/>
      <c r="E4" s="12"/>
      <c r="F4" s="12"/>
      <c r="G4" s="12"/>
      <c r="H4" s="13"/>
      <c r="I4" s="13"/>
      <c r="J4" s="13"/>
      <c r="K4" s="13"/>
    </row>
    <row r="5" spans="1:21" ht="15.75" customHeight="1" x14ac:dyDescent="0.35">
      <c r="A5" s="95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21" ht="11.25" customHeight="1" x14ac:dyDescent="0.35">
      <c r="A6" s="15"/>
      <c r="B6" s="28"/>
      <c r="C6" s="16"/>
      <c r="D6" s="35"/>
      <c r="E6" s="15"/>
      <c r="F6" s="15"/>
      <c r="G6" s="15"/>
      <c r="H6" s="15"/>
      <c r="I6" s="15"/>
      <c r="J6" s="15"/>
      <c r="K6" s="15"/>
    </row>
    <row r="7" spans="1:21" s="21" customFormat="1" ht="18" customHeight="1" x14ac:dyDescent="0.4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O7" s="66"/>
      <c r="P7" s="66"/>
      <c r="Q7" s="66"/>
      <c r="R7" s="66"/>
      <c r="S7" s="66"/>
    </row>
    <row r="8" spans="1:21" s="62" customFormat="1" ht="54" x14ac:dyDescent="0.25">
      <c r="A8" s="59" t="s">
        <v>1</v>
      </c>
      <c r="B8" s="59" t="s">
        <v>2</v>
      </c>
      <c r="C8" s="59" t="s">
        <v>7</v>
      </c>
      <c r="D8" s="60" t="s">
        <v>0</v>
      </c>
      <c r="E8" s="59" t="s">
        <v>6</v>
      </c>
      <c r="F8" s="59" t="s">
        <v>3</v>
      </c>
      <c r="G8" s="61" t="s">
        <v>5</v>
      </c>
      <c r="H8" s="59" t="s">
        <v>4</v>
      </c>
      <c r="I8" s="59" t="s">
        <v>9</v>
      </c>
      <c r="J8" s="59" t="s">
        <v>62</v>
      </c>
      <c r="K8" s="59" t="s">
        <v>63</v>
      </c>
      <c r="L8" s="59" t="s">
        <v>64</v>
      </c>
      <c r="M8" s="59" t="s">
        <v>65</v>
      </c>
      <c r="N8" s="80" t="s">
        <v>209</v>
      </c>
      <c r="O8" s="80" t="s">
        <v>210</v>
      </c>
      <c r="P8" s="67"/>
      <c r="Q8" s="67"/>
      <c r="R8" s="67"/>
      <c r="S8" s="67"/>
    </row>
    <row r="9" spans="1:21" s="49" customFormat="1" x14ac:dyDescent="0.25">
      <c r="A9" s="44" t="s">
        <v>10</v>
      </c>
      <c r="B9" s="77" t="s">
        <v>141</v>
      </c>
      <c r="C9" s="47" t="s">
        <v>105</v>
      </c>
      <c r="D9" s="73" t="s">
        <v>37</v>
      </c>
      <c r="E9" s="45" t="s">
        <v>197</v>
      </c>
      <c r="F9" s="78" t="s">
        <v>206</v>
      </c>
      <c r="G9" s="48" t="s">
        <v>8</v>
      </c>
      <c r="H9" s="71">
        <v>0</v>
      </c>
      <c r="I9" s="38">
        <v>43921</v>
      </c>
      <c r="J9" s="50" t="s">
        <v>212</v>
      </c>
      <c r="K9" s="39" t="s">
        <v>213</v>
      </c>
      <c r="L9" s="50" t="s">
        <v>212</v>
      </c>
      <c r="M9" s="39" t="s">
        <v>213</v>
      </c>
      <c r="N9" s="86" t="s">
        <v>212</v>
      </c>
      <c r="O9" s="89" t="s">
        <v>213</v>
      </c>
      <c r="P9" s="68"/>
      <c r="Q9" s="68"/>
      <c r="R9" s="68"/>
      <c r="S9" s="68"/>
      <c r="T9" s="49" t="e">
        <f>VLOOKUP(D9,#REF!,7,FALSE)</f>
        <v>#REF!</v>
      </c>
      <c r="U9" s="49" t="e">
        <f t="shared" ref="U9:U85" si="0">T9=H9</f>
        <v>#REF!</v>
      </c>
    </row>
    <row r="10" spans="1:21" s="49" customFormat="1" x14ac:dyDescent="0.25">
      <c r="A10" s="44" t="s">
        <v>10</v>
      </c>
      <c r="B10" s="77" t="s">
        <v>141</v>
      </c>
      <c r="C10" s="47" t="s">
        <v>106</v>
      </c>
      <c r="D10" s="73" t="s">
        <v>68</v>
      </c>
      <c r="E10" s="45" t="s">
        <v>198</v>
      </c>
      <c r="F10" s="78" t="s">
        <v>206</v>
      </c>
      <c r="G10" s="48" t="s">
        <v>8</v>
      </c>
      <c r="H10" s="71">
        <v>0</v>
      </c>
      <c r="I10" s="38">
        <v>43921</v>
      </c>
      <c r="J10" s="50" t="s">
        <v>212</v>
      </c>
      <c r="K10" s="39" t="s">
        <v>213</v>
      </c>
      <c r="L10" s="50" t="s">
        <v>212</v>
      </c>
      <c r="M10" s="39" t="s">
        <v>213</v>
      </c>
      <c r="N10" s="86" t="s">
        <v>212</v>
      </c>
      <c r="O10" s="89" t="s">
        <v>213</v>
      </c>
      <c r="P10" s="68"/>
      <c r="Q10" s="68"/>
      <c r="R10" s="68"/>
      <c r="S10" s="68"/>
      <c r="T10" s="49" t="e">
        <f>VLOOKUP(D10,#REF!,7,FALSE)</f>
        <v>#REF!</v>
      </c>
      <c r="U10" s="49" t="e">
        <f t="shared" si="0"/>
        <v>#REF!</v>
      </c>
    </row>
    <row r="11" spans="1:21" s="49" customFormat="1" x14ac:dyDescent="0.25">
      <c r="A11" s="44" t="s">
        <v>10</v>
      </c>
      <c r="B11" s="77" t="s">
        <v>141</v>
      </c>
      <c r="C11" s="47" t="s">
        <v>107</v>
      </c>
      <c r="D11" s="74" t="s">
        <v>36</v>
      </c>
      <c r="E11" s="45" t="s">
        <v>197</v>
      </c>
      <c r="F11" s="78" t="s">
        <v>206</v>
      </c>
      <c r="G11" s="48" t="s">
        <v>8</v>
      </c>
      <c r="H11" s="71">
        <v>0</v>
      </c>
      <c r="I11" s="38">
        <v>43921</v>
      </c>
      <c r="J11" s="50" t="s">
        <v>212</v>
      </c>
      <c r="K11" s="39" t="s">
        <v>213</v>
      </c>
      <c r="L11" s="50" t="s">
        <v>212</v>
      </c>
      <c r="M11" s="39" t="s">
        <v>213</v>
      </c>
      <c r="N11" s="86" t="s">
        <v>212</v>
      </c>
      <c r="O11" s="89" t="s">
        <v>213</v>
      </c>
      <c r="P11" s="68"/>
      <c r="Q11" s="68"/>
      <c r="R11" s="68"/>
      <c r="S11" s="68"/>
      <c r="T11" s="49" t="e">
        <f>VLOOKUP(D11,#REF!,7,FALSE)</f>
        <v>#REF!</v>
      </c>
      <c r="U11" s="49" t="e">
        <f t="shared" si="0"/>
        <v>#REF!</v>
      </c>
    </row>
    <row r="12" spans="1:21" s="49" customFormat="1" x14ac:dyDescent="0.25">
      <c r="A12" s="44" t="s">
        <v>10</v>
      </c>
      <c r="B12" s="77" t="s">
        <v>141</v>
      </c>
      <c r="C12" s="72" t="s">
        <v>108</v>
      </c>
      <c r="D12" s="74" t="s">
        <v>16</v>
      </c>
      <c r="E12" s="45" t="s">
        <v>197</v>
      </c>
      <c r="F12" s="78" t="s">
        <v>206</v>
      </c>
      <c r="G12" s="48" t="s">
        <v>8</v>
      </c>
      <c r="H12" s="71">
        <v>0</v>
      </c>
      <c r="I12" s="38">
        <v>43921</v>
      </c>
      <c r="J12" s="50" t="s">
        <v>212</v>
      </c>
      <c r="K12" s="39" t="s">
        <v>213</v>
      </c>
      <c r="L12" s="50" t="s">
        <v>212</v>
      </c>
      <c r="M12" s="39" t="s">
        <v>213</v>
      </c>
      <c r="N12" s="86" t="s">
        <v>212</v>
      </c>
      <c r="O12" s="89" t="s">
        <v>213</v>
      </c>
      <c r="P12" s="68"/>
      <c r="Q12" s="68"/>
      <c r="R12" s="68"/>
      <c r="S12" s="68"/>
      <c r="T12" s="49" t="e">
        <f>VLOOKUP(D12,#REF!,7,FALSE)</f>
        <v>#REF!</v>
      </c>
      <c r="U12" s="49" t="e">
        <f>T12=H12</f>
        <v>#REF!</v>
      </c>
    </row>
    <row r="13" spans="1:21" s="49" customFormat="1" x14ac:dyDescent="0.25">
      <c r="A13" s="44" t="s">
        <v>10</v>
      </c>
      <c r="B13" s="77" t="s">
        <v>141</v>
      </c>
      <c r="C13" s="47" t="s">
        <v>153</v>
      </c>
      <c r="D13" s="74" t="s">
        <v>35</v>
      </c>
      <c r="E13" s="45" t="s">
        <v>197</v>
      </c>
      <c r="F13" s="78" t="s">
        <v>206</v>
      </c>
      <c r="G13" s="48" t="s">
        <v>8</v>
      </c>
      <c r="H13" s="71">
        <v>0</v>
      </c>
      <c r="I13" s="38">
        <v>43921</v>
      </c>
      <c r="J13" s="50" t="s">
        <v>212</v>
      </c>
      <c r="K13" s="39" t="s">
        <v>213</v>
      </c>
      <c r="L13" s="50" t="s">
        <v>212</v>
      </c>
      <c r="M13" s="39" t="s">
        <v>213</v>
      </c>
      <c r="N13" s="86" t="s">
        <v>212</v>
      </c>
      <c r="O13" s="89" t="s">
        <v>213</v>
      </c>
      <c r="P13" s="68"/>
      <c r="Q13" s="68"/>
      <c r="R13" s="68"/>
      <c r="S13" s="68"/>
      <c r="T13" s="49" t="e">
        <f>VLOOKUP(D13,#REF!,7,FALSE)</f>
        <v>#REF!</v>
      </c>
      <c r="U13" s="49" t="e">
        <f t="shared" si="0"/>
        <v>#REF!</v>
      </c>
    </row>
    <row r="14" spans="1:21" s="49" customFormat="1" x14ac:dyDescent="0.25">
      <c r="A14" s="44" t="s">
        <v>10</v>
      </c>
      <c r="B14" s="77" t="s">
        <v>141</v>
      </c>
      <c r="C14" s="47" t="s">
        <v>154</v>
      </c>
      <c r="D14" s="45" t="s">
        <v>34</v>
      </c>
      <c r="E14" s="45" t="s">
        <v>197</v>
      </c>
      <c r="F14" s="78" t="s">
        <v>206</v>
      </c>
      <c r="G14" s="48" t="s">
        <v>8</v>
      </c>
      <c r="H14" s="71">
        <v>0</v>
      </c>
      <c r="I14" s="38">
        <v>43921</v>
      </c>
      <c r="J14" s="50" t="s">
        <v>212</v>
      </c>
      <c r="K14" s="39" t="s">
        <v>213</v>
      </c>
      <c r="L14" s="50" t="s">
        <v>212</v>
      </c>
      <c r="M14" s="39" t="s">
        <v>213</v>
      </c>
      <c r="N14" s="86" t="s">
        <v>212</v>
      </c>
      <c r="O14" s="89" t="s">
        <v>213</v>
      </c>
      <c r="P14" s="68"/>
      <c r="Q14" s="68"/>
      <c r="R14" s="68"/>
      <c r="S14" s="68"/>
      <c r="T14" s="49" t="e">
        <f>VLOOKUP(D14,#REF!,7,FALSE)</f>
        <v>#REF!</v>
      </c>
      <c r="U14" s="49" t="e">
        <f t="shared" si="0"/>
        <v>#REF!</v>
      </c>
    </row>
    <row r="15" spans="1:21" s="49" customFormat="1" x14ac:dyDescent="0.25">
      <c r="A15" s="44" t="s">
        <v>10</v>
      </c>
      <c r="B15" s="77" t="s">
        <v>152</v>
      </c>
      <c r="C15" s="47" t="s">
        <v>140</v>
      </c>
      <c r="D15" s="45" t="s">
        <v>104</v>
      </c>
      <c r="E15" s="45" t="s">
        <v>199</v>
      </c>
      <c r="F15" s="78" t="s">
        <v>206</v>
      </c>
      <c r="G15" s="48" t="s">
        <v>8</v>
      </c>
      <c r="H15" s="71">
        <v>0</v>
      </c>
      <c r="I15" s="38">
        <v>43921</v>
      </c>
      <c r="J15" s="50" t="s">
        <v>212</v>
      </c>
      <c r="K15" s="39" t="s">
        <v>213</v>
      </c>
      <c r="L15" s="50" t="s">
        <v>212</v>
      </c>
      <c r="M15" s="39" t="s">
        <v>213</v>
      </c>
      <c r="N15" s="86" t="s">
        <v>212</v>
      </c>
      <c r="O15" s="89" t="s">
        <v>213</v>
      </c>
      <c r="P15" s="68"/>
      <c r="Q15" s="68"/>
      <c r="R15" s="68"/>
      <c r="S15" s="68"/>
      <c r="T15" s="49" t="e">
        <f>VLOOKUP(D15,#REF!,7,FALSE)</f>
        <v>#REF!</v>
      </c>
      <c r="U15" s="49" t="e">
        <f t="shared" si="0"/>
        <v>#REF!</v>
      </c>
    </row>
    <row r="16" spans="1:21" s="49" customFormat="1" x14ac:dyDescent="0.25">
      <c r="A16" s="44" t="s">
        <v>10</v>
      </c>
      <c r="B16" s="77" t="s">
        <v>152</v>
      </c>
      <c r="C16" s="47" t="s">
        <v>113</v>
      </c>
      <c r="D16" s="73" t="s">
        <v>40</v>
      </c>
      <c r="E16" s="45" t="s">
        <v>197</v>
      </c>
      <c r="F16" s="78" t="s">
        <v>206</v>
      </c>
      <c r="G16" s="48" t="s">
        <v>8</v>
      </c>
      <c r="H16" s="71">
        <v>0</v>
      </c>
      <c r="I16" s="38">
        <v>43921</v>
      </c>
      <c r="J16" s="50" t="s">
        <v>212</v>
      </c>
      <c r="K16" s="39" t="s">
        <v>213</v>
      </c>
      <c r="L16" s="50" t="s">
        <v>212</v>
      </c>
      <c r="M16" s="39" t="s">
        <v>213</v>
      </c>
      <c r="N16" s="86" t="s">
        <v>212</v>
      </c>
      <c r="O16" s="89" t="s">
        <v>213</v>
      </c>
      <c r="P16" s="68"/>
      <c r="Q16" s="68"/>
      <c r="R16" s="68"/>
      <c r="S16" s="68"/>
      <c r="T16" s="49" t="e">
        <f>VLOOKUP(D16,#REF!,7,FALSE)</f>
        <v>#REF!</v>
      </c>
      <c r="U16" s="49" t="e">
        <f t="shared" si="0"/>
        <v>#REF!</v>
      </c>
    </row>
    <row r="17" spans="1:21" s="49" customFormat="1" x14ac:dyDescent="0.25">
      <c r="A17" s="44" t="s">
        <v>10</v>
      </c>
      <c r="B17" s="77" t="s">
        <v>152</v>
      </c>
      <c r="C17" s="47" t="s">
        <v>137</v>
      </c>
      <c r="D17" s="73" t="s">
        <v>101</v>
      </c>
      <c r="E17" s="45" t="s">
        <v>199</v>
      </c>
      <c r="F17" s="78" t="s">
        <v>206</v>
      </c>
      <c r="G17" s="48" t="s">
        <v>8</v>
      </c>
      <c r="H17" s="71">
        <v>0</v>
      </c>
      <c r="I17" s="38">
        <v>43921</v>
      </c>
      <c r="J17" s="50" t="s">
        <v>212</v>
      </c>
      <c r="K17" s="39" t="s">
        <v>213</v>
      </c>
      <c r="L17" s="50" t="s">
        <v>212</v>
      </c>
      <c r="M17" s="39" t="s">
        <v>213</v>
      </c>
      <c r="N17" s="86" t="s">
        <v>212</v>
      </c>
      <c r="O17" s="89" t="s">
        <v>213</v>
      </c>
      <c r="P17" s="68"/>
      <c r="Q17" s="68"/>
      <c r="R17" s="68"/>
      <c r="S17" s="68"/>
      <c r="T17" s="49" t="e">
        <f>VLOOKUP(D17,#REF!,7,FALSE)</f>
        <v>#REF!</v>
      </c>
      <c r="U17" s="49" t="e">
        <f>T17=H17</f>
        <v>#REF!</v>
      </c>
    </row>
    <row r="18" spans="1:21" s="49" customFormat="1" x14ac:dyDescent="0.25">
      <c r="A18" s="44" t="s">
        <v>10</v>
      </c>
      <c r="B18" s="77" t="s">
        <v>152</v>
      </c>
      <c r="C18" s="47" t="s">
        <v>105</v>
      </c>
      <c r="D18" s="73" t="s">
        <v>39</v>
      </c>
      <c r="E18" s="45" t="s">
        <v>197</v>
      </c>
      <c r="F18" s="78" t="s">
        <v>206</v>
      </c>
      <c r="G18" s="48" t="s">
        <v>8</v>
      </c>
      <c r="H18" s="71">
        <v>0</v>
      </c>
      <c r="I18" s="38">
        <v>43921</v>
      </c>
      <c r="J18" s="50" t="s">
        <v>212</v>
      </c>
      <c r="K18" s="39" t="s">
        <v>213</v>
      </c>
      <c r="L18" s="50" t="s">
        <v>212</v>
      </c>
      <c r="M18" s="39" t="s">
        <v>213</v>
      </c>
      <c r="N18" s="86" t="s">
        <v>212</v>
      </c>
      <c r="O18" s="89" t="s">
        <v>213</v>
      </c>
      <c r="P18" s="68"/>
      <c r="Q18" s="68"/>
      <c r="R18" s="68"/>
      <c r="S18" s="68"/>
      <c r="T18" s="49" t="e">
        <f>VLOOKUP(D18,#REF!,7,FALSE)</f>
        <v>#REF!</v>
      </c>
      <c r="U18" s="49" t="e">
        <f t="shared" si="0"/>
        <v>#REF!</v>
      </c>
    </row>
    <row r="19" spans="1:21" s="49" customFormat="1" x14ac:dyDescent="0.25">
      <c r="A19" s="44" t="s">
        <v>10</v>
      </c>
      <c r="B19" s="77" t="s">
        <v>152</v>
      </c>
      <c r="C19" s="47" t="s">
        <v>139</v>
      </c>
      <c r="D19" s="73" t="s">
        <v>103</v>
      </c>
      <c r="E19" s="45" t="s">
        <v>199</v>
      </c>
      <c r="F19" s="78" t="s">
        <v>206</v>
      </c>
      <c r="G19" s="48" t="s">
        <v>8</v>
      </c>
      <c r="H19" s="71">
        <v>0</v>
      </c>
      <c r="I19" s="38">
        <v>43921</v>
      </c>
      <c r="J19" s="50" t="s">
        <v>212</v>
      </c>
      <c r="K19" s="39" t="s">
        <v>213</v>
      </c>
      <c r="L19" s="50" t="s">
        <v>212</v>
      </c>
      <c r="M19" s="39" t="s">
        <v>213</v>
      </c>
      <c r="N19" s="86" t="s">
        <v>212</v>
      </c>
      <c r="O19" s="89" t="s">
        <v>213</v>
      </c>
      <c r="P19" s="68"/>
      <c r="Q19" s="68"/>
      <c r="R19" s="68"/>
      <c r="S19" s="68"/>
      <c r="T19" s="49" t="e">
        <f>VLOOKUP(D19,#REF!,7,FALSE)</f>
        <v>#REF!</v>
      </c>
      <c r="U19" s="49" t="e">
        <f>T19=H19</f>
        <v>#REF!</v>
      </c>
    </row>
    <row r="20" spans="1:21" s="49" customFormat="1" x14ac:dyDescent="0.25">
      <c r="A20" s="44" t="s">
        <v>10</v>
      </c>
      <c r="B20" s="77" t="s">
        <v>152</v>
      </c>
      <c r="C20" s="47" t="s">
        <v>107</v>
      </c>
      <c r="D20" s="73" t="s">
        <v>43</v>
      </c>
      <c r="E20" s="45" t="s">
        <v>197</v>
      </c>
      <c r="F20" s="78" t="s">
        <v>206</v>
      </c>
      <c r="G20" s="48" t="s">
        <v>8</v>
      </c>
      <c r="H20" s="71">
        <v>0</v>
      </c>
      <c r="I20" s="38">
        <v>43921</v>
      </c>
      <c r="J20" s="50" t="s">
        <v>212</v>
      </c>
      <c r="K20" s="39" t="s">
        <v>213</v>
      </c>
      <c r="L20" s="50" t="s">
        <v>212</v>
      </c>
      <c r="M20" s="39" t="s">
        <v>213</v>
      </c>
      <c r="N20" s="86" t="s">
        <v>212</v>
      </c>
      <c r="O20" s="89" t="s">
        <v>213</v>
      </c>
      <c r="P20" s="68"/>
      <c r="Q20" s="68"/>
      <c r="R20" s="68"/>
      <c r="S20" s="68"/>
      <c r="T20" s="49" t="e">
        <f>VLOOKUP(D20,#REF!,7,FALSE)</f>
        <v>#REF!</v>
      </c>
      <c r="U20" s="49" t="e">
        <f t="shared" si="0"/>
        <v>#REF!</v>
      </c>
    </row>
    <row r="21" spans="1:21" s="49" customFormat="1" x14ac:dyDescent="0.25">
      <c r="A21" s="44" t="s">
        <v>10</v>
      </c>
      <c r="B21" s="77" t="s">
        <v>152</v>
      </c>
      <c r="C21" s="72" t="s">
        <v>138</v>
      </c>
      <c r="D21" s="74" t="s">
        <v>102</v>
      </c>
      <c r="E21" s="45" t="s">
        <v>200</v>
      </c>
      <c r="F21" s="78" t="s">
        <v>206</v>
      </c>
      <c r="G21" s="48" t="s">
        <v>8</v>
      </c>
      <c r="H21" s="71">
        <v>0</v>
      </c>
      <c r="I21" s="38">
        <v>43921</v>
      </c>
      <c r="J21" s="50" t="s">
        <v>212</v>
      </c>
      <c r="K21" s="39" t="s">
        <v>213</v>
      </c>
      <c r="L21" s="50" t="s">
        <v>212</v>
      </c>
      <c r="M21" s="39" t="s">
        <v>213</v>
      </c>
      <c r="N21" s="86" t="s">
        <v>212</v>
      </c>
      <c r="O21" s="89" t="s">
        <v>213</v>
      </c>
      <c r="P21" s="68"/>
      <c r="Q21" s="68"/>
      <c r="R21" s="68"/>
      <c r="S21" s="68"/>
      <c r="T21" s="49" t="e">
        <f>VLOOKUP(D21,#REF!,7,FALSE)</f>
        <v>#REF!</v>
      </c>
      <c r="U21" s="49" t="e">
        <f>T21=H21</f>
        <v>#REF!</v>
      </c>
    </row>
    <row r="22" spans="1:21" s="49" customFormat="1" x14ac:dyDescent="0.25">
      <c r="A22" s="44" t="s">
        <v>10</v>
      </c>
      <c r="B22" s="77" t="s">
        <v>152</v>
      </c>
      <c r="C22" s="72" t="s">
        <v>109</v>
      </c>
      <c r="D22" s="74" t="s">
        <v>38</v>
      </c>
      <c r="E22" s="45" t="s">
        <v>197</v>
      </c>
      <c r="F22" s="78" t="s">
        <v>206</v>
      </c>
      <c r="G22" s="48" t="s">
        <v>8</v>
      </c>
      <c r="H22" s="71">
        <v>0</v>
      </c>
      <c r="I22" s="38">
        <v>43921</v>
      </c>
      <c r="J22" s="50" t="s">
        <v>212</v>
      </c>
      <c r="K22" s="39" t="s">
        <v>213</v>
      </c>
      <c r="L22" s="50" t="s">
        <v>212</v>
      </c>
      <c r="M22" s="39" t="s">
        <v>213</v>
      </c>
      <c r="N22" s="86" t="s">
        <v>212</v>
      </c>
      <c r="O22" s="89" t="s">
        <v>213</v>
      </c>
      <c r="P22" s="68"/>
      <c r="Q22" s="68"/>
      <c r="R22" s="68"/>
      <c r="S22" s="68"/>
      <c r="T22" s="49" t="e">
        <f>VLOOKUP(D22,#REF!,7,FALSE)</f>
        <v>#REF!</v>
      </c>
      <c r="U22" s="49" t="e">
        <f t="shared" si="0"/>
        <v>#REF!</v>
      </c>
    </row>
    <row r="23" spans="1:21" s="49" customFormat="1" x14ac:dyDescent="0.25">
      <c r="A23" s="44" t="s">
        <v>10</v>
      </c>
      <c r="B23" s="77" t="s">
        <v>142</v>
      </c>
      <c r="C23" s="72" t="s">
        <v>155</v>
      </c>
      <c r="D23" s="74" t="s">
        <v>33</v>
      </c>
      <c r="E23" s="45" t="s">
        <v>197</v>
      </c>
      <c r="F23" s="78" t="s">
        <v>206</v>
      </c>
      <c r="G23" s="48" t="s">
        <v>8</v>
      </c>
      <c r="H23" s="71">
        <v>0</v>
      </c>
      <c r="I23" s="38">
        <v>43921</v>
      </c>
      <c r="J23" s="50" t="s">
        <v>212</v>
      </c>
      <c r="K23" s="39" t="s">
        <v>213</v>
      </c>
      <c r="L23" s="50" t="s">
        <v>212</v>
      </c>
      <c r="M23" s="39" t="s">
        <v>213</v>
      </c>
      <c r="N23" s="86" t="s">
        <v>212</v>
      </c>
      <c r="O23" s="89" t="s">
        <v>213</v>
      </c>
      <c r="P23" s="68"/>
      <c r="Q23" s="68"/>
      <c r="R23" s="68"/>
      <c r="S23" s="68"/>
      <c r="T23" s="49" t="e">
        <f>VLOOKUP(D23,#REF!,7,FALSE)</f>
        <v>#REF!</v>
      </c>
      <c r="U23" s="49" t="e">
        <f t="shared" ref="U23:U33" si="1">T23=H23</f>
        <v>#REF!</v>
      </c>
    </row>
    <row r="24" spans="1:21" s="49" customFormat="1" x14ac:dyDescent="0.25">
      <c r="A24" s="44" t="s">
        <v>10</v>
      </c>
      <c r="B24" s="77" t="s">
        <v>142</v>
      </c>
      <c r="C24" s="72" t="s">
        <v>111</v>
      </c>
      <c r="D24" s="74" t="s">
        <v>32</v>
      </c>
      <c r="E24" s="45" t="s">
        <v>197</v>
      </c>
      <c r="F24" s="78" t="s">
        <v>206</v>
      </c>
      <c r="G24" s="48" t="s">
        <v>8</v>
      </c>
      <c r="H24" s="71">
        <v>0</v>
      </c>
      <c r="I24" s="38">
        <v>43921</v>
      </c>
      <c r="J24" s="50" t="s">
        <v>212</v>
      </c>
      <c r="K24" s="39" t="s">
        <v>213</v>
      </c>
      <c r="L24" s="50" t="s">
        <v>212</v>
      </c>
      <c r="M24" s="39" t="s">
        <v>213</v>
      </c>
      <c r="N24" s="86" t="s">
        <v>212</v>
      </c>
      <c r="O24" s="89" t="s">
        <v>213</v>
      </c>
      <c r="P24" s="68"/>
      <c r="Q24" s="68"/>
      <c r="R24" s="68"/>
      <c r="S24" s="68"/>
      <c r="T24" s="49" t="e">
        <f>VLOOKUP(D24,#REF!,7,FALSE)</f>
        <v>#REF!</v>
      </c>
      <c r="U24" s="49" t="e">
        <f t="shared" si="1"/>
        <v>#REF!</v>
      </c>
    </row>
    <row r="25" spans="1:21" s="49" customFormat="1" x14ac:dyDescent="0.25">
      <c r="A25" s="44" t="s">
        <v>10</v>
      </c>
      <c r="B25" s="77" t="s">
        <v>142</v>
      </c>
      <c r="C25" s="72" t="s">
        <v>112</v>
      </c>
      <c r="D25" s="74" t="s">
        <v>31</v>
      </c>
      <c r="E25" s="45" t="s">
        <v>197</v>
      </c>
      <c r="F25" s="78" t="s">
        <v>206</v>
      </c>
      <c r="G25" s="48" t="s">
        <v>8</v>
      </c>
      <c r="H25" s="71">
        <v>0</v>
      </c>
      <c r="I25" s="38">
        <v>43921</v>
      </c>
      <c r="J25" s="50" t="s">
        <v>212</v>
      </c>
      <c r="K25" s="39" t="s">
        <v>213</v>
      </c>
      <c r="L25" s="50" t="s">
        <v>212</v>
      </c>
      <c r="M25" s="39" t="s">
        <v>213</v>
      </c>
      <c r="N25" s="86" t="s">
        <v>212</v>
      </c>
      <c r="O25" s="89" t="s">
        <v>213</v>
      </c>
      <c r="P25" s="68"/>
      <c r="Q25" s="68"/>
      <c r="R25" s="68"/>
      <c r="S25" s="68"/>
      <c r="T25" s="49" t="e">
        <f>VLOOKUP(D25,#REF!,7,FALSE)</f>
        <v>#REF!</v>
      </c>
      <c r="U25" s="49" t="e">
        <f t="shared" si="1"/>
        <v>#REF!</v>
      </c>
    </row>
    <row r="26" spans="1:21" s="49" customFormat="1" x14ac:dyDescent="0.25">
      <c r="A26" s="44" t="s">
        <v>10</v>
      </c>
      <c r="B26" s="77" t="s">
        <v>142</v>
      </c>
      <c r="C26" s="72" t="s">
        <v>113</v>
      </c>
      <c r="D26" s="74" t="s">
        <v>30</v>
      </c>
      <c r="E26" s="45" t="s">
        <v>197</v>
      </c>
      <c r="F26" s="78" t="s">
        <v>206</v>
      </c>
      <c r="G26" s="48" t="s">
        <v>8</v>
      </c>
      <c r="H26" s="71">
        <v>0</v>
      </c>
      <c r="I26" s="38">
        <v>43921</v>
      </c>
      <c r="J26" s="50" t="s">
        <v>212</v>
      </c>
      <c r="K26" s="39" t="s">
        <v>213</v>
      </c>
      <c r="L26" s="50" t="s">
        <v>212</v>
      </c>
      <c r="M26" s="39" t="s">
        <v>213</v>
      </c>
      <c r="N26" s="86" t="s">
        <v>212</v>
      </c>
      <c r="O26" s="89" t="s">
        <v>213</v>
      </c>
      <c r="P26" s="68"/>
      <c r="Q26" s="68"/>
      <c r="R26" s="68"/>
      <c r="S26" s="68"/>
      <c r="T26" s="49" t="e">
        <f>VLOOKUP(D26,#REF!,7,FALSE)</f>
        <v>#REF!</v>
      </c>
      <c r="U26" s="49" t="e">
        <f t="shared" si="1"/>
        <v>#REF!</v>
      </c>
    </row>
    <row r="27" spans="1:21" s="46" customFormat="1" x14ac:dyDescent="0.25">
      <c r="A27" s="44" t="s">
        <v>10</v>
      </c>
      <c r="B27" s="77" t="s">
        <v>142</v>
      </c>
      <c r="C27" s="72" t="s">
        <v>114</v>
      </c>
      <c r="D27" s="74" t="s">
        <v>29</v>
      </c>
      <c r="E27" s="45" t="s">
        <v>197</v>
      </c>
      <c r="F27" s="78" t="s">
        <v>206</v>
      </c>
      <c r="G27" s="48" t="s">
        <v>8</v>
      </c>
      <c r="H27" s="71">
        <v>3.6274999999999999</v>
      </c>
      <c r="I27" s="38">
        <v>43921</v>
      </c>
      <c r="J27" s="50" t="s">
        <v>212</v>
      </c>
      <c r="K27" s="39" t="s">
        <v>213</v>
      </c>
      <c r="L27" s="50" t="s">
        <v>212</v>
      </c>
      <c r="M27" s="39" t="s">
        <v>213</v>
      </c>
      <c r="N27" s="86" t="s">
        <v>212</v>
      </c>
      <c r="O27" s="89" t="s">
        <v>213</v>
      </c>
      <c r="P27" s="69"/>
      <c r="Q27" s="69"/>
      <c r="R27" s="69"/>
      <c r="S27" s="69"/>
      <c r="T27" s="49" t="e">
        <f>VLOOKUP(D27,#REF!,7,FALSE)</f>
        <v>#REF!</v>
      </c>
      <c r="U27" s="49" t="e">
        <f t="shared" si="1"/>
        <v>#REF!</v>
      </c>
    </row>
    <row r="28" spans="1:21" s="46" customFormat="1" x14ac:dyDescent="0.25">
      <c r="A28" s="44" t="s">
        <v>10</v>
      </c>
      <c r="B28" s="77" t="s">
        <v>142</v>
      </c>
      <c r="C28" s="72" t="s">
        <v>105</v>
      </c>
      <c r="D28" s="74" t="s">
        <v>28</v>
      </c>
      <c r="E28" s="45" t="s">
        <v>197</v>
      </c>
      <c r="F28" s="78" t="s">
        <v>206</v>
      </c>
      <c r="G28" s="48" t="s">
        <v>8</v>
      </c>
      <c r="H28" s="71">
        <v>0</v>
      </c>
      <c r="I28" s="38">
        <v>43921</v>
      </c>
      <c r="J28" s="50" t="s">
        <v>212</v>
      </c>
      <c r="K28" s="39" t="s">
        <v>213</v>
      </c>
      <c r="L28" s="50" t="s">
        <v>212</v>
      </c>
      <c r="M28" s="39" t="s">
        <v>213</v>
      </c>
      <c r="N28" s="86" t="s">
        <v>212</v>
      </c>
      <c r="O28" s="89" t="s">
        <v>213</v>
      </c>
      <c r="P28" s="69"/>
      <c r="Q28" s="69"/>
      <c r="R28" s="69"/>
      <c r="S28" s="69"/>
      <c r="T28" s="49" t="e">
        <f>VLOOKUP(D28,#REF!,7,FALSE)</f>
        <v>#REF!</v>
      </c>
      <c r="U28" s="49" t="e">
        <f t="shared" si="1"/>
        <v>#REF!</v>
      </c>
    </row>
    <row r="29" spans="1:21" s="46" customFormat="1" x14ac:dyDescent="0.25">
      <c r="A29" s="44" t="s">
        <v>10</v>
      </c>
      <c r="B29" s="77" t="s">
        <v>142</v>
      </c>
      <c r="C29" s="72" t="s">
        <v>106</v>
      </c>
      <c r="D29" s="74" t="s">
        <v>56</v>
      </c>
      <c r="E29" s="45" t="s">
        <v>201</v>
      </c>
      <c r="F29" s="78" t="s">
        <v>206</v>
      </c>
      <c r="G29" s="48" t="s">
        <v>8</v>
      </c>
      <c r="H29" s="71">
        <v>0</v>
      </c>
      <c r="I29" s="38">
        <v>43921</v>
      </c>
      <c r="J29" s="50" t="s">
        <v>212</v>
      </c>
      <c r="K29" s="39" t="s">
        <v>213</v>
      </c>
      <c r="L29" s="50" t="s">
        <v>212</v>
      </c>
      <c r="M29" s="39" t="s">
        <v>213</v>
      </c>
      <c r="N29" s="86" t="s">
        <v>212</v>
      </c>
      <c r="O29" s="89" t="s">
        <v>213</v>
      </c>
      <c r="P29" s="69"/>
      <c r="Q29" s="69"/>
      <c r="R29" s="69"/>
      <c r="S29" s="69"/>
      <c r="T29" s="49" t="e">
        <f>VLOOKUP(D29,#REF!,7,FALSE)</f>
        <v>#REF!</v>
      </c>
      <c r="U29" s="49" t="e">
        <f t="shared" si="1"/>
        <v>#REF!</v>
      </c>
    </row>
    <row r="30" spans="1:21" s="46" customFormat="1" x14ac:dyDescent="0.25">
      <c r="A30" s="44" t="s">
        <v>10</v>
      </c>
      <c r="B30" s="77" t="s">
        <v>142</v>
      </c>
      <c r="C30" s="72" t="s">
        <v>107</v>
      </c>
      <c r="D30" s="74" t="s">
        <v>27</v>
      </c>
      <c r="E30" s="45" t="s">
        <v>197</v>
      </c>
      <c r="F30" s="78" t="s">
        <v>206</v>
      </c>
      <c r="G30" s="48" t="s">
        <v>8</v>
      </c>
      <c r="H30" s="71">
        <v>0</v>
      </c>
      <c r="I30" s="38">
        <v>43921</v>
      </c>
      <c r="J30" s="50" t="s">
        <v>212</v>
      </c>
      <c r="K30" s="39" t="s">
        <v>213</v>
      </c>
      <c r="L30" s="50" t="s">
        <v>212</v>
      </c>
      <c r="M30" s="39" t="s">
        <v>213</v>
      </c>
      <c r="N30" s="86" t="s">
        <v>212</v>
      </c>
      <c r="O30" s="89" t="s">
        <v>213</v>
      </c>
      <c r="P30" s="69"/>
      <c r="Q30" s="69"/>
      <c r="R30" s="69"/>
      <c r="S30" s="69"/>
      <c r="T30" s="49" t="e">
        <f>VLOOKUP(D30,#REF!,7,FALSE)</f>
        <v>#REF!</v>
      </c>
      <c r="U30" s="49" t="e">
        <f t="shared" si="1"/>
        <v>#REF!</v>
      </c>
    </row>
    <row r="31" spans="1:21" s="46" customFormat="1" x14ac:dyDescent="0.25">
      <c r="A31" s="44" t="s">
        <v>10</v>
      </c>
      <c r="B31" s="77" t="s">
        <v>142</v>
      </c>
      <c r="C31" s="72" t="s">
        <v>109</v>
      </c>
      <c r="D31" s="74" t="s">
        <v>26</v>
      </c>
      <c r="E31" s="45" t="s">
        <v>197</v>
      </c>
      <c r="F31" s="78" t="s">
        <v>206</v>
      </c>
      <c r="G31" s="48" t="s">
        <v>8</v>
      </c>
      <c r="H31" s="71">
        <v>0</v>
      </c>
      <c r="I31" s="38">
        <v>43921</v>
      </c>
      <c r="J31" s="50" t="s">
        <v>212</v>
      </c>
      <c r="K31" s="39" t="s">
        <v>213</v>
      </c>
      <c r="L31" s="50" t="s">
        <v>212</v>
      </c>
      <c r="M31" s="39" t="s">
        <v>213</v>
      </c>
      <c r="N31" s="86" t="s">
        <v>212</v>
      </c>
      <c r="O31" s="89" t="s">
        <v>213</v>
      </c>
      <c r="P31" s="69"/>
      <c r="Q31" s="69"/>
      <c r="R31" s="69"/>
      <c r="S31" s="69"/>
      <c r="T31" s="49" t="e">
        <f>VLOOKUP(D31,#REF!,7,FALSE)</f>
        <v>#REF!</v>
      </c>
      <c r="U31" s="49" t="e">
        <f t="shared" si="1"/>
        <v>#REF!</v>
      </c>
    </row>
    <row r="32" spans="1:21" s="46" customFormat="1" x14ac:dyDescent="0.25">
      <c r="A32" s="44" t="s">
        <v>10</v>
      </c>
      <c r="B32" s="77" t="s">
        <v>142</v>
      </c>
      <c r="C32" s="72" t="s">
        <v>110</v>
      </c>
      <c r="D32" s="74" t="s">
        <v>25</v>
      </c>
      <c r="E32" s="45" t="s">
        <v>197</v>
      </c>
      <c r="F32" s="78" t="s">
        <v>206</v>
      </c>
      <c r="G32" s="48" t="s">
        <v>8</v>
      </c>
      <c r="H32" s="71">
        <v>0</v>
      </c>
      <c r="I32" s="38">
        <v>43921</v>
      </c>
      <c r="J32" s="50" t="s">
        <v>212</v>
      </c>
      <c r="K32" s="39" t="s">
        <v>213</v>
      </c>
      <c r="L32" s="50" t="s">
        <v>212</v>
      </c>
      <c r="M32" s="39" t="s">
        <v>213</v>
      </c>
      <c r="N32" s="86" t="s">
        <v>212</v>
      </c>
      <c r="O32" s="89" t="s">
        <v>213</v>
      </c>
      <c r="P32" s="69"/>
      <c r="Q32" s="69"/>
      <c r="R32" s="69"/>
      <c r="S32" s="69"/>
      <c r="T32" s="49" t="e">
        <f>VLOOKUP(D32,#REF!,7,FALSE)</f>
        <v>#REF!</v>
      </c>
      <c r="U32" s="49" t="e">
        <f t="shared" si="1"/>
        <v>#REF!</v>
      </c>
    </row>
    <row r="33" spans="1:21" s="46" customFormat="1" x14ac:dyDescent="0.25">
      <c r="A33" s="44" t="s">
        <v>10</v>
      </c>
      <c r="B33" s="77" t="s">
        <v>142</v>
      </c>
      <c r="C33" s="72" t="s">
        <v>115</v>
      </c>
      <c r="D33" s="74" t="s">
        <v>18</v>
      </c>
      <c r="E33" s="45" t="s">
        <v>197</v>
      </c>
      <c r="F33" s="78" t="s">
        <v>206</v>
      </c>
      <c r="G33" s="48" t="s">
        <v>8</v>
      </c>
      <c r="H33" s="71">
        <v>0</v>
      </c>
      <c r="I33" s="38">
        <v>43921</v>
      </c>
      <c r="J33" s="50" t="s">
        <v>212</v>
      </c>
      <c r="K33" s="39" t="s">
        <v>213</v>
      </c>
      <c r="L33" s="50" t="s">
        <v>212</v>
      </c>
      <c r="M33" s="39" t="s">
        <v>213</v>
      </c>
      <c r="N33" s="86" t="s">
        <v>212</v>
      </c>
      <c r="O33" s="89" t="s">
        <v>213</v>
      </c>
      <c r="P33" s="69"/>
      <c r="Q33" s="69"/>
      <c r="R33" s="69"/>
      <c r="S33" s="69"/>
      <c r="T33" s="49" t="e">
        <f>VLOOKUP(D33,#REF!,7,FALSE)</f>
        <v>#REF!</v>
      </c>
      <c r="U33" s="49" t="e">
        <f t="shared" si="1"/>
        <v>#REF!</v>
      </c>
    </row>
    <row r="34" spans="1:21" s="46" customFormat="1" x14ac:dyDescent="0.25">
      <c r="A34" s="44" t="s">
        <v>10</v>
      </c>
      <c r="B34" s="77" t="s">
        <v>143</v>
      </c>
      <c r="C34" s="72" t="s">
        <v>120</v>
      </c>
      <c r="D34" s="74" t="s">
        <v>59</v>
      </c>
      <c r="E34" s="45" t="s">
        <v>197</v>
      </c>
      <c r="F34" s="78" t="s">
        <v>206</v>
      </c>
      <c r="G34" s="48" t="s">
        <v>8</v>
      </c>
      <c r="H34" s="71">
        <v>0</v>
      </c>
      <c r="I34" s="38">
        <v>43921</v>
      </c>
      <c r="J34" s="50" t="s">
        <v>212</v>
      </c>
      <c r="K34" s="39" t="s">
        <v>213</v>
      </c>
      <c r="L34" s="50" t="s">
        <v>212</v>
      </c>
      <c r="M34" s="39" t="s">
        <v>213</v>
      </c>
      <c r="N34" s="86" t="s">
        <v>212</v>
      </c>
      <c r="O34" s="89" t="s">
        <v>213</v>
      </c>
      <c r="P34" s="69"/>
      <c r="Q34" s="69"/>
      <c r="R34" s="69"/>
      <c r="S34" s="69"/>
      <c r="T34" s="49" t="e">
        <f>VLOOKUP(D34,#REF!,7,FALSE)</f>
        <v>#REF!</v>
      </c>
      <c r="U34" s="49" t="e">
        <f t="shared" si="0"/>
        <v>#REF!</v>
      </c>
    </row>
    <row r="35" spans="1:21" s="46" customFormat="1" x14ac:dyDescent="0.25">
      <c r="A35" s="44" t="s">
        <v>10</v>
      </c>
      <c r="B35" s="77" t="s">
        <v>143</v>
      </c>
      <c r="C35" s="72" t="s">
        <v>116</v>
      </c>
      <c r="D35" s="74" t="s">
        <v>50</v>
      </c>
      <c r="E35" s="45" t="s">
        <v>202</v>
      </c>
      <c r="F35" s="78" t="s">
        <v>206</v>
      </c>
      <c r="G35" s="48" t="s">
        <v>8</v>
      </c>
      <c r="H35" s="71">
        <v>0</v>
      </c>
      <c r="I35" s="38">
        <v>43921</v>
      </c>
      <c r="J35" s="50" t="s">
        <v>212</v>
      </c>
      <c r="K35" s="39" t="s">
        <v>213</v>
      </c>
      <c r="L35" s="50" t="s">
        <v>212</v>
      </c>
      <c r="M35" s="39" t="s">
        <v>213</v>
      </c>
      <c r="N35" s="86" t="s">
        <v>212</v>
      </c>
      <c r="O35" s="89" t="s">
        <v>213</v>
      </c>
      <c r="P35" s="69"/>
      <c r="Q35" s="69"/>
      <c r="R35" s="69"/>
      <c r="S35" s="69"/>
      <c r="T35" s="49" t="e">
        <f>VLOOKUP(D35,#REF!,7,FALSE)</f>
        <v>#REF!</v>
      </c>
      <c r="U35" s="49" t="e">
        <f t="shared" si="0"/>
        <v>#REF!</v>
      </c>
    </row>
    <row r="36" spans="1:21" s="46" customFormat="1" x14ac:dyDescent="0.25">
      <c r="A36" s="44" t="s">
        <v>10</v>
      </c>
      <c r="B36" s="77" t="s">
        <v>143</v>
      </c>
      <c r="C36" s="72" t="s">
        <v>117</v>
      </c>
      <c r="D36" s="74" t="s">
        <v>55</v>
      </c>
      <c r="E36" s="45" t="s">
        <v>197</v>
      </c>
      <c r="F36" s="78" t="s">
        <v>206</v>
      </c>
      <c r="G36" s="48" t="s">
        <v>8</v>
      </c>
      <c r="H36" s="71">
        <v>0</v>
      </c>
      <c r="I36" s="38">
        <v>43921</v>
      </c>
      <c r="J36" s="50" t="s">
        <v>212</v>
      </c>
      <c r="K36" s="39" t="s">
        <v>213</v>
      </c>
      <c r="L36" s="50" t="s">
        <v>212</v>
      </c>
      <c r="M36" s="39" t="s">
        <v>213</v>
      </c>
      <c r="N36" s="86" t="s">
        <v>212</v>
      </c>
      <c r="O36" s="89" t="s">
        <v>213</v>
      </c>
      <c r="P36" s="69"/>
      <c r="Q36" s="69"/>
      <c r="R36" s="69"/>
      <c r="S36" s="69"/>
      <c r="T36" s="49" t="e">
        <f>VLOOKUP(D36,#REF!,7,FALSE)</f>
        <v>#REF!</v>
      </c>
      <c r="U36" s="49" t="e">
        <f t="shared" si="0"/>
        <v>#REF!</v>
      </c>
    </row>
    <row r="37" spans="1:21" s="46" customFormat="1" x14ac:dyDescent="0.25">
      <c r="A37" s="44" t="s">
        <v>10</v>
      </c>
      <c r="B37" s="77" t="s">
        <v>143</v>
      </c>
      <c r="C37" s="72" t="s">
        <v>118</v>
      </c>
      <c r="D37" s="74" t="s">
        <v>44</v>
      </c>
      <c r="E37" s="45" t="s">
        <v>197</v>
      </c>
      <c r="F37" s="78" t="s">
        <v>206</v>
      </c>
      <c r="G37" s="48" t="s">
        <v>8</v>
      </c>
      <c r="H37" s="71">
        <v>0</v>
      </c>
      <c r="I37" s="38">
        <v>43921</v>
      </c>
      <c r="J37" s="50" t="s">
        <v>212</v>
      </c>
      <c r="K37" s="39" t="s">
        <v>213</v>
      </c>
      <c r="L37" s="50" t="s">
        <v>212</v>
      </c>
      <c r="M37" s="39" t="s">
        <v>213</v>
      </c>
      <c r="N37" s="86" t="s">
        <v>212</v>
      </c>
      <c r="O37" s="89" t="s">
        <v>213</v>
      </c>
      <c r="P37" s="69"/>
      <c r="Q37" s="69"/>
      <c r="R37" s="69"/>
      <c r="S37" s="69"/>
      <c r="T37" s="49" t="e">
        <f>VLOOKUP(D37,#REF!,7,FALSE)</f>
        <v>#REF!</v>
      </c>
      <c r="U37" s="49" t="e">
        <f t="shared" si="0"/>
        <v>#REF!</v>
      </c>
    </row>
    <row r="38" spans="1:21" s="46" customFormat="1" x14ac:dyDescent="0.25">
      <c r="A38" s="44" t="s">
        <v>10</v>
      </c>
      <c r="B38" s="77" t="s">
        <v>143</v>
      </c>
      <c r="C38" s="72" t="s">
        <v>119</v>
      </c>
      <c r="D38" s="74" t="s">
        <v>21</v>
      </c>
      <c r="E38" s="45" t="s">
        <v>197</v>
      </c>
      <c r="F38" s="78" t="s">
        <v>206</v>
      </c>
      <c r="G38" s="48" t="s">
        <v>8</v>
      </c>
      <c r="H38" s="71">
        <v>0</v>
      </c>
      <c r="I38" s="38">
        <v>43921</v>
      </c>
      <c r="J38" s="50" t="s">
        <v>212</v>
      </c>
      <c r="K38" s="39" t="s">
        <v>213</v>
      </c>
      <c r="L38" s="50" t="s">
        <v>212</v>
      </c>
      <c r="M38" s="39" t="s">
        <v>213</v>
      </c>
      <c r="N38" s="86" t="s">
        <v>212</v>
      </c>
      <c r="O38" s="89" t="s">
        <v>213</v>
      </c>
      <c r="P38" s="69"/>
      <c r="Q38" s="69"/>
      <c r="R38" s="69"/>
      <c r="S38" s="69"/>
      <c r="T38" s="49" t="e">
        <f>VLOOKUP(D38,#REF!,7,FALSE)</f>
        <v>#REF!</v>
      </c>
      <c r="U38" s="49" t="e">
        <f t="shared" si="0"/>
        <v>#REF!</v>
      </c>
    </row>
    <row r="39" spans="1:21" s="46" customFormat="1" x14ac:dyDescent="0.25">
      <c r="A39" s="44" t="s">
        <v>10</v>
      </c>
      <c r="B39" s="77" t="s">
        <v>144</v>
      </c>
      <c r="C39" s="72" t="s">
        <v>121</v>
      </c>
      <c r="D39" s="74" t="s">
        <v>45</v>
      </c>
      <c r="E39" s="45" t="s">
        <v>197</v>
      </c>
      <c r="F39" s="78" t="s">
        <v>207</v>
      </c>
      <c r="G39" s="48" t="s">
        <v>8</v>
      </c>
      <c r="H39" s="71">
        <v>0.62790000000000001</v>
      </c>
      <c r="I39" s="38">
        <v>43921</v>
      </c>
      <c r="J39" s="50" t="s">
        <v>212</v>
      </c>
      <c r="K39" s="39" t="s">
        <v>213</v>
      </c>
      <c r="L39" s="50" t="s">
        <v>212</v>
      </c>
      <c r="M39" s="39" t="s">
        <v>213</v>
      </c>
      <c r="N39" s="86" t="s">
        <v>212</v>
      </c>
      <c r="O39" s="89" t="s">
        <v>213</v>
      </c>
      <c r="P39" s="69"/>
      <c r="Q39" s="69"/>
      <c r="R39" s="69"/>
      <c r="S39" s="69"/>
      <c r="T39" s="49" t="e">
        <f>VLOOKUP(D39,#REF!,7,FALSE)</f>
        <v>#REF!</v>
      </c>
      <c r="U39" s="49" t="e">
        <f t="shared" si="0"/>
        <v>#REF!</v>
      </c>
    </row>
    <row r="40" spans="1:21" s="46" customFormat="1" x14ac:dyDescent="0.25">
      <c r="A40" s="44" t="s">
        <v>10</v>
      </c>
      <c r="B40" s="77" t="s">
        <v>144</v>
      </c>
      <c r="C40" s="72" t="s">
        <v>108</v>
      </c>
      <c r="D40" s="74" t="s">
        <v>17</v>
      </c>
      <c r="E40" s="45" t="s">
        <v>197</v>
      </c>
      <c r="F40" s="78" t="s">
        <v>207</v>
      </c>
      <c r="G40" s="48" t="s">
        <v>8</v>
      </c>
      <c r="H40" s="71">
        <v>0.64859999999999995</v>
      </c>
      <c r="I40" s="38">
        <v>43921</v>
      </c>
      <c r="J40" s="50" t="s">
        <v>212</v>
      </c>
      <c r="K40" s="39" t="s">
        <v>213</v>
      </c>
      <c r="L40" s="50" t="s">
        <v>212</v>
      </c>
      <c r="M40" s="39" t="s">
        <v>213</v>
      </c>
      <c r="N40" s="86" t="s">
        <v>212</v>
      </c>
      <c r="O40" s="89" t="s">
        <v>213</v>
      </c>
      <c r="P40" s="69"/>
      <c r="Q40" s="69"/>
      <c r="R40" s="69"/>
      <c r="S40" s="69"/>
      <c r="T40" s="49" t="e">
        <f>VLOOKUP(D40,#REF!,7,FALSE)</f>
        <v>#REF!</v>
      </c>
      <c r="U40" s="49" t="e">
        <f t="shared" si="0"/>
        <v>#REF!</v>
      </c>
    </row>
    <row r="41" spans="1:21" s="46" customFormat="1" x14ac:dyDescent="0.25">
      <c r="A41" s="44" t="s">
        <v>10</v>
      </c>
      <c r="B41" s="77" t="s">
        <v>145</v>
      </c>
      <c r="C41" s="72" t="s">
        <v>122</v>
      </c>
      <c r="D41" s="74" t="s">
        <v>47</v>
      </c>
      <c r="E41" s="45" t="s">
        <v>197</v>
      </c>
      <c r="F41" s="78" t="s">
        <v>207</v>
      </c>
      <c r="G41" s="48" t="s">
        <v>8</v>
      </c>
      <c r="H41" s="71">
        <v>1.0769</v>
      </c>
      <c r="I41" s="38">
        <v>43921</v>
      </c>
      <c r="J41" s="50" t="s">
        <v>212</v>
      </c>
      <c r="K41" s="39" t="s">
        <v>213</v>
      </c>
      <c r="L41" s="50" t="s">
        <v>212</v>
      </c>
      <c r="M41" s="39" t="s">
        <v>213</v>
      </c>
      <c r="N41" s="86" t="s">
        <v>212</v>
      </c>
      <c r="O41" s="89" t="s">
        <v>213</v>
      </c>
      <c r="P41" s="69"/>
      <c r="Q41" s="69"/>
      <c r="R41" s="69"/>
      <c r="S41" s="69"/>
      <c r="T41" s="49" t="e">
        <f>VLOOKUP(D41,#REF!,7,FALSE)</f>
        <v>#REF!</v>
      </c>
      <c r="U41" s="49" t="e">
        <f t="shared" ref="U41:U65" si="2">T41=H41</f>
        <v>#REF!</v>
      </c>
    </row>
    <row r="42" spans="1:21" s="46" customFormat="1" x14ac:dyDescent="0.25">
      <c r="A42" s="44" t="s">
        <v>10</v>
      </c>
      <c r="B42" s="77" t="s">
        <v>145</v>
      </c>
      <c r="C42" s="72" t="s">
        <v>156</v>
      </c>
      <c r="D42" s="74" t="s">
        <v>23</v>
      </c>
      <c r="E42" s="45" t="s">
        <v>197</v>
      </c>
      <c r="F42" s="78" t="s">
        <v>207</v>
      </c>
      <c r="G42" s="48" t="s">
        <v>8</v>
      </c>
      <c r="H42" s="71">
        <v>0.74319999999999997</v>
      </c>
      <c r="I42" s="38">
        <v>43921</v>
      </c>
      <c r="J42" s="50" t="s">
        <v>212</v>
      </c>
      <c r="K42" s="39" t="s">
        <v>213</v>
      </c>
      <c r="L42" s="50" t="s">
        <v>212</v>
      </c>
      <c r="M42" s="39" t="s">
        <v>213</v>
      </c>
      <c r="N42" s="86" t="s">
        <v>212</v>
      </c>
      <c r="O42" s="89" t="s">
        <v>213</v>
      </c>
      <c r="P42" s="69"/>
      <c r="Q42" s="69"/>
      <c r="R42" s="69"/>
      <c r="S42" s="69"/>
      <c r="T42" s="49" t="e">
        <f>VLOOKUP(D42,#REF!,7,FALSE)</f>
        <v>#REF!</v>
      </c>
      <c r="U42" s="49" t="e">
        <f t="shared" si="2"/>
        <v>#REF!</v>
      </c>
    </row>
    <row r="43" spans="1:21" s="46" customFormat="1" x14ac:dyDescent="0.25">
      <c r="A43" s="44" t="s">
        <v>10</v>
      </c>
      <c r="B43" s="77" t="s">
        <v>145</v>
      </c>
      <c r="C43" s="72" t="s">
        <v>123</v>
      </c>
      <c r="D43" s="74" t="s">
        <v>46</v>
      </c>
      <c r="E43" s="45" t="s">
        <v>197</v>
      </c>
      <c r="F43" s="78" t="s">
        <v>207</v>
      </c>
      <c r="G43" s="48" t="s">
        <v>8</v>
      </c>
      <c r="H43" s="71">
        <v>0.77080000000000004</v>
      </c>
      <c r="I43" s="38">
        <v>43921</v>
      </c>
      <c r="J43" s="50" t="s">
        <v>212</v>
      </c>
      <c r="K43" s="39" t="s">
        <v>213</v>
      </c>
      <c r="L43" s="50" t="s">
        <v>212</v>
      </c>
      <c r="M43" s="39" t="s">
        <v>213</v>
      </c>
      <c r="N43" s="86" t="s">
        <v>212</v>
      </c>
      <c r="O43" s="89" t="s">
        <v>213</v>
      </c>
      <c r="P43" s="69"/>
      <c r="Q43" s="69"/>
      <c r="R43" s="69"/>
      <c r="S43" s="69"/>
      <c r="T43" s="49" t="e">
        <f>VLOOKUP(D43,#REF!,7,FALSE)</f>
        <v>#REF!</v>
      </c>
      <c r="U43" s="49" t="e">
        <f t="shared" si="2"/>
        <v>#REF!</v>
      </c>
    </row>
    <row r="44" spans="1:21" s="46" customFormat="1" x14ac:dyDescent="0.25">
      <c r="A44" s="44" t="s">
        <v>10</v>
      </c>
      <c r="B44" s="77" t="s">
        <v>145</v>
      </c>
      <c r="C44" s="72" t="s">
        <v>124</v>
      </c>
      <c r="D44" s="74" t="s">
        <v>14</v>
      </c>
      <c r="E44" s="45" t="s">
        <v>197</v>
      </c>
      <c r="F44" s="78" t="s">
        <v>207</v>
      </c>
      <c r="G44" s="48" t="s">
        <v>8</v>
      </c>
      <c r="H44" s="71">
        <v>0.76339999999999997</v>
      </c>
      <c r="I44" s="38">
        <v>43921</v>
      </c>
      <c r="J44" s="50" t="s">
        <v>212</v>
      </c>
      <c r="K44" s="39" t="s">
        <v>213</v>
      </c>
      <c r="L44" s="50" t="s">
        <v>212</v>
      </c>
      <c r="M44" s="39" t="s">
        <v>213</v>
      </c>
      <c r="N44" s="86" t="s">
        <v>212</v>
      </c>
      <c r="O44" s="89" t="s">
        <v>213</v>
      </c>
      <c r="P44" s="69"/>
      <c r="Q44" s="69"/>
      <c r="R44" s="69"/>
      <c r="S44" s="69"/>
      <c r="T44" s="49" t="e">
        <f>VLOOKUP(D44,#REF!,7,FALSE)</f>
        <v>#REF!</v>
      </c>
      <c r="U44" s="49" t="e">
        <f t="shared" si="2"/>
        <v>#REF!</v>
      </c>
    </row>
    <row r="45" spans="1:21" s="46" customFormat="1" x14ac:dyDescent="0.25">
      <c r="A45" s="44" t="s">
        <v>10</v>
      </c>
      <c r="B45" s="77" t="s">
        <v>145</v>
      </c>
      <c r="C45" s="72" t="s">
        <v>115</v>
      </c>
      <c r="D45" s="74" t="s">
        <v>19</v>
      </c>
      <c r="E45" s="45" t="s">
        <v>197</v>
      </c>
      <c r="F45" s="78" t="s">
        <v>207</v>
      </c>
      <c r="G45" s="48" t="s">
        <v>8</v>
      </c>
      <c r="H45" s="71">
        <v>0.71450000000000002</v>
      </c>
      <c r="I45" s="38">
        <v>43921</v>
      </c>
      <c r="J45" s="50" t="s">
        <v>212</v>
      </c>
      <c r="K45" s="39" t="s">
        <v>213</v>
      </c>
      <c r="L45" s="50" t="s">
        <v>212</v>
      </c>
      <c r="M45" s="39" t="s">
        <v>213</v>
      </c>
      <c r="N45" s="86" t="s">
        <v>212</v>
      </c>
      <c r="O45" s="89" t="s">
        <v>213</v>
      </c>
      <c r="P45" s="69"/>
      <c r="Q45" s="69"/>
      <c r="R45" s="69"/>
      <c r="S45" s="69"/>
      <c r="T45" s="49" t="e">
        <f>VLOOKUP(D45,#REF!,7,FALSE)</f>
        <v>#REF!</v>
      </c>
      <c r="U45" s="49" t="e">
        <f t="shared" si="2"/>
        <v>#REF!</v>
      </c>
    </row>
    <row r="46" spans="1:21" s="46" customFormat="1" x14ac:dyDescent="0.25">
      <c r="A46" s="44" t="s">
        <v>10</v>
      </c>
      <c r="B46" s="77" t="s">
        <v>146</v>
      </c>
      <c r="C46" s="72" t="s">
        <v>120</v>
      </c>
      <c r="D46" s="74" t="s">
        <v>60</v>
      </c>
      <c r="E46" s="45" t="s">
        <v>197</v>
      </c>
      <c r="F46" s="78" t="s">
        <v>207</v>
      </c>
      <c r="G46" s="48" t="s">
        <v>8</v>
      </c>
      <c r="H46" s="71">
        <v>1.3201000000000001</v>
      </c>
      <c r="I46" s="38">
        <v>43921</v>
      </c>
      <c r="J46" s="50" t="s">
        <v>212</v>
      </c>
      <c r="K46" s="39" t="s">
        <v>213</v>
      </c>
      <c r="L46" s="50" t="s">
        <v>212</v>
      </c>
      <c r="M46" s="39" t="s">
        <v>213</v>
      </c>
      <c r="N46" s="86" t="s">
        <v>212</v>
      </c>
      <c r="O46" s="89" t="s">
        <v>213</v>
      </c>
      <c r="P46" s="69"/>
      <c r="Q46" s="69"/>
      <c r="R46" s="69"/>
      <c r="S46" s="69"/>
      <c r="T46" s="49" t="e">
        <f>VLOOKUP(D46,#REF!,7,FALSE)</f>
        <v>#REF!</v>
      </c>
      <c r="U46" s="49" t="e">
        <f t="shared" si="2"/>
        <v>#REF!</v>
      </c>
    </row>
    <row r="47" spans="1:21" s="46" customFormat="1" x14ac:dyDescent="0.25">
      <c r="A47" s="44" t="s">
        <v>10</v>
      </c>
      <c r="B47" s="77" t="s">
        <v>146</v>
      </c>
      <c r="C47" s="72" t="s">
        <v>116</v>
      </c>
      <c r="D47" s="74" t="s">
        <v>51</v>
      </c>
      <c r="E47" s="45" t="s">
        <v>202</v>
      </c>
      <c r="F47" s="78" t="s">
        <v>207</v>
      </c>
      <c r="G47" s="48" t="s">
        <v>8</v>
      </c>
      <c r="H47" s="71">
        <v>0</v>
      </c>
      <c r="I47" s="38">
        <v>43921</v>
      </c>
      <c r="J47" s="50" t="s">
        <v>212</v>
      </c>
      <c r="K47" s="39" t="s">
        <v>213</v>
      </c>
      <c r="L47" s="50" t="s">
        <v>212</v>
      </c>
      <c r="M47" s="39" t="s">
        <v>213</v>
      </c>
      <c r="N47" s="86" t="s">
        <v>212</v>
      </c>
      <c r="O47" s="89" t="s">
        <v>213</v>
      </c>
      <c r="P47" s="69"/>
      <c r="Q47" s="69"/>
      <c r="R47" s="69"/>
      <c r="S47" s="69"/>
      <c r="T47" s="49" t="e">
        <f>VLOOKUP(D47,#REF!,7,FALSE)</f>
        <v>#REF!</v>
      </c>
      <c r="U47" s="49" t="e">
        <f t="shared" si="2"/>
        <v>#REF!</v>
      </c>
    </row>
    <row r="48" spans="1:21" s="46" customFormat="1" x14ac:dyDescent="0.25">
      <c r="A48" s="44" t="s">
        <v>10</v>
      </c>
      <c r="B48" s="77" t="s">
        <v>146</v>
      </c>
      <c r="C48" s="72" t="s">
        <v>126</v>
      </c>
      <c r="D48" s="74" t="s">
        <v>61</v>
      </c>
      <c r="E48" s="45" t="s">
        <v>197</v>
      </c>
      <c r="F48" s="78" t="s">
        <v>207</v>
      </c>
      <c r="G48" s="48" t="s">
        <v>8</v>
      </c>
      <c r="H48" s="71">
        <v>0.01</v>
      </c>
      <c r="I48" s="38">
        <v>43921</v>
      </c>
      <c r="J48" s="50" t="s">
        <v>212</v>
      </c>
      <c r="K48" s="39" t="s">
        <v>213</v>
      </c>
      <c r="L48" s="50" t="s">
        <v>212</v>
      </c>
      <c r="M48" s="39" t="s">
        <v>213</v>
      </c>
      <c r="N48" s="86" t="s">
        <v>212</v>
      </c>
      <c r="O48" s="89" t="s">
        <v>213</v>
      </c>
      <c r="P48" s="69"/>
      <c r="Q48" s="69"/>
      <c r="R48" s="69"/>
      <c r="S48" s="69"/>
      <c r="T48" s="49" t="e">
        <f>VLOOKUP(D48,#REF!,7,FALSE)</f>
        <v>#REF!</v>
      </c>
      <c r="U48" s="49" t="e">
        <f t="shared" si="2"/>
        <v>#REF!</v>
      </c>
    </row>
    <row r="49" spans="1:21" s="46" customFormat="1" x14ac:dyDescent="0.25">
      <c r="A49" s="44" t="s">
        <v>10</v>
      </c>
      <c r="B49" s="77" t="s">
        <v>146</v>
      </c>
      <c r="C49" s="72" t="s">
        <v>117</v>
      </c>
      <c r="D49" s="74" t="s">
        <v>54</v>
      </c>
      <c r="E49" s="45" t="s">
        <v>197</v>
      </c>
      <c r="F49" s="78" t="s">
        <v>207</v>
      </c>
      <c r="G49" s="48" t="s">
        <v>8</v>
      </c>
      <c r="H49" s="71">
        <v>0</v>
      </c>
      <c r="I49" s="38">
        <v>43921</v>
      </c>
      <c r="J49" s="79">
        <v>43563</v>
      </c>
      <c r="K49" s="39">
        <v>0.47239999999999999</v>
      </c>
      <c r="L49" s="79">
        <v>43746</v>
      </c>
      <c r="M49" s="39">
        <v>0.45369999999999999</v>
      </c>
      <c r="N49" s="86" t="s">
        <v>212</v>
      </c>
      <c r="O49" s="89" t="s">
        <v>213</v>
      </c>
      <c r="P49" s="69">
        <f>M49+K49</f>
        <v>0.92609999999999992</v>
      </c>
      <c r="Q49" s="69" t="e">
        <f>VLOOKUP(D49,#REF!,8,FALSE)</f>
        <v>#REF!</v>
      </c>
      <c r="R49" s="69" t="e">
        <f>Q49=P49</f>
        <v>#REF!</v>
      </c>
      <c r="S49" s="69"/>
      <c r="T49" s="91" t="e">
        <f>VLOOKUP(D49,#REF!,7,FALSE)</f>
        <v>#REF!</v>
      </c>
      <c r="U49" s="49" t="e">
        <f t="shared" si="2"/>
        <v>#REF!</v>
      </c>
    </row>
    <row r="50" spans="1:21" s="46" customFormat="1" x14ac:dyDescent="0.25">
      <c r="A50" s="44" t="s">
        <v>10</v>
      </c>
      <c r="B50" s="77" t="s">
        <v>146</v>
      </c>
      <c r="C50" s="72" t="s">
        <v>118</v>
      </c>
      <c r="D50" s="74" t="s">
        <v>48</v>
      </c>
      <c r="E50" s="45" t="s">
        <v>197</v>
      </c>
      <c r="F50" s="78" t="s">
        <v>207</v>
      </c>
      <c r="G50" s="48" t="s">
        <v>8</v>
      </c>
      <c r="H50" s="71">
        <v>0.94520000000000004</v>
      </c>
      <c r="I50" s="38">
        <v>43921</v>
      </c>
      <c r="J50" s="50" t="s">
        <v>212</v>
      </c>
      <c r="K50" s="39" t="s">
        <v>213</v>
      </c>
      <c r="L50" s="50" t="s">
        <v>212</v>
      </c>
      <c r="M50" s="39" t="s">
        <v>213</v>
      </c>
      <c r="N50" s="86" t="s">
        <v>212</v>
      </c>
      <c r="O50" s="89" t="s">
        <v>213</v>
      </c>
      <c r="P50" s="69"/>
      <c r="Q50" s="69"/>
      <c r="R50" s="69"/>
      <c r="S50" s="69"/>
      <c r="T50" s="49" t="e">
        <f>VLOOKUP(D50,#REF!,7,FALSE)</f>
        <v>#REF!</v>
      </c>
      <c r="U50" s="49" t="e">
        <f t="shared" si="2"/>
        <v>#REF!</v>
      </c>
    </row>
    <row r="51" spans="1:21" s="46" customFormat="1" x14ac:dyDescent="0.25">
      <c r="A51" s="44" t="s">
        <v>10</v>
      </c>
      <c r="B51" s="77" t="s">
        <v>146</v>
      </c>
      <c r="C51" s="72" t="s">
        <v>119</v>
      </c>
      <c r="D51" s="74" t="s">
        <v>12</v>
      </c>
      <c r="E51" s="45" t="s">
        <v>197</v>
      </c>
      <c r="F51" s="78" t="s">
        <v>207</v>
      </c>
      <c r="G51" s="48" t="s">
        <v>8</v>
      </c>
      <c r="H51" s="71">
        <v>1.1234</v>
      </c>
      <c r="I51" s="38">
        <v>43921</v>
      </c>
      <c r="J51" s="50" t="s">
        <v>212</v>
      </c>
      <c r="K51" s="39" t="s">
        <v>213</v>
      </c>
      <c r="L51" s="50" t="s">
        <v>212</v>
      </c>
      <c r="M51" s="39" t="s">
        <v>213</v>
      </c>
      <c r="N51" s="86" t="s">
        <v>212</v>
      </c>
      <c r="O51" s="89" t="s">
        <v>213</v>
      </c>
      <c r="P51" s="69"/>
      <c r="Q51" s="69"/>
      <c r="R51" s="69"/>
      <c r="S51" s="69"/>
      <c r="T51" s="49" t="e">
        <f>VLOOKUP(D51,#REF!,7,FALSE)</f>
        <v>#REF!</v>
      </c>
      <c r="U51" s="49" t="e">
        <f t="shared" si="2"/>
        <v>#REF!</v>
      </c>
    </row>
    <row r="52" spans="1:21" s="46" customFormat="1" x14ac:dyDescent="0.25">
      <c r="A52" s="44" t="s">
        <v>10</v>
      </c>
      <c r="B52" s="77" t="s">
        <v>146</v>
      </c>
      <c r="C52" s="72" t="s">
        <v>125</v>
      </c>
      <c r="D52" s="74" t="s">
        <v>24</v>
      </c>
      <c r="E52" s="45" t="s">
        <v>202</v>
      </c>
      <c r="F52" s="78" t="s">
        <v>207</v>
      </c>
      <c r="G52" s="48" t="s">
        <v>8</v>
      </c>
      <c r="H52" s="71">
        <v>0</v>
      </c>
      <c r="I52" s="38">
        <v>43921</v>
      </c>
      <c r="J52" s="79">
        <v>43563</v>
      </c>
      <c r="K52" s="39">
        <v>0.29770000000000002</v>
      </c>
      <c r="L52" s="79">
        <v>43746</v>
      </c>
      <c r="M52" s="39">
        <v>0.48909999999999998</v>
      </c>
      <c r="N52" s="86" t="s">
        <v>212</v>
      </c>
      <c r="O52" s="89" t="s">
        <v>213</v>
      </c>
      <c r="P52" s="69">
        <f>M52+K52</f>
        <v>0.78679999999999994</v>
      </c>
      <c r="Q52" s="69" t="e">
        <f>VLOOKUP(D52,#REF!,8,FALSE)</f>
        <v>#REF!</v>
      </c>
      <c r="R52" s="69" t="e">
        <f>Q52=P52</f>
        <v>#REF!</v>
      </c>
      <c r="S52" s="69"/>
      <c r="T52" s="49" t="e">
        <f>VLOOKUP(D52,#REF!,7,FALSE)</f>
        <v>#REF!</v>
      </c>
      <c r="U52" s="49" t="e">
        <f t="shared" si="2"/>
        <v>#REF!</v>
      </c>
    </row>
    <row r="53" spans="1:21" s="46" customFormat="1" x14ac:dyDescent="0.25">
      <c r="A53" s="44" t="s">
        <v>10</v>
      </c>
      <c r="B53" s="77" t="s">
        <v>147</v>
      </c>
      <c r="C53" s="72" t="s">
        <v>127</v>
      </c>
      <c r="D53" s="74" t="s">
        <v>49</v>
      </c>
      <c r="E53" s="45" t="s">
        <v>197</v>
      </c>
      <c r="F53" s="78" t="s">
        <v>208</v>
      </c>
      <c r="G53" s="48" t="s">
        <v>8</v>
      </c>
      <c r="H53" s="71">
        <v>2.5528</v>
      </c>
      <c r="I53" s="38">
        <v>43921</v>
      </c>
      <c r="J53" s="50" t="s">
        <v>212</v>
      </c>
      <c r="K53" s="39" t="s">
        <v>213</v>
      </c>
      <c r="L53" s="50" t="s">
        <v>212</v>
      </c>
      <c r="M53" s="39" t="s">
        <v>213</v>
      </c>
      <c r="N53" s="86" t="s">
        <v>212</v>
      </c>
      <c r="O53" s="89" t="s">
        <v>213</v>
      </c>
      <c r="P53" s="69"/>
      <c r="Q53" s="69"/>
      <c r="R53" s="69"/>
      <c r="S53" s="69"/>
      <c r="T53" s="49" t="e">
        <f>VLOOKUP(D53,#REF!,7,FALSE)</f>
        <v>#REF!</v>
      </c>
      <c r="U53" s="49" t="e">
        <f t="shared" si="2"/>
        <v>#REF!</v>
      </c>
    </row>
    <row r="54" spans="1:21" s="46" customFormat="1" x14ac:dyDescent="0.25">
      <c r="A54" s="44" t="s">
        <v>10</v>
      </c>
      <c r="B54" s="77" t="s">
        <v>147</v>
      </c>
      <c r="C54" s="72" t="s">
        <v>108</v>
      </c>
      <c r="D54" s="74" t="s">
        <v>57</v>
      </c>
      <c r="E54" s="45" t="s">
        <v>197</v>
      </c>
      <c r="F54" s="78" t="s">
        <v>208</v>
      </c>
      <c r="G54" s="48" t="s">
        <v>8</v>
      </c>
      <c r="H54" s="71">
        <v>2.5760000000000001</v>
      </c>
      <c r="I54" s="38">
        <v>43921</v>
      </c>
      <c r="J54" s="50" t="s">
        <v>212</v>
      </c>
      <c r="K54" s="39" t="s">
        <v>213</v>
      </c>
      <c r="L54" s="50" t="s">
        <v>212</v>
      </c>
      <c r="M54" s="39" t="s">
        <v>213</v>
      </c>
      <c r="N54" s="86" t="s">
        <v>212</v>
      </c>
      <c r="O54" s="89" t="s">
        <v>213</v>
      </c>
      <c r="P54" s="69"/>
      <c r="Q54" s="69"/>
      <c r="R54" s="69"/>
      <c r="S54" s="69"/>
      <c r="T54" s="49" t="e">
        <f>VLOOKUP(D54,#REF!,7,FALSE)</f>
        <v>#REF!</v>
      </c>
      <c r="U54" s="49" t="e">
        <f t="shared" si="2"/>
        <v>#REF!</v>
      </c>
    </row>
    <row r="55" spans="1:21" s="46" customFormat="1" x14ac:dyDescent="0.25">
      <c r="A55" s="44" t="s">
        <v>10</v>
      </c>
      <c r="B55" s="77" t="s">
        <v>147</v>
      </c>
      <c r="C55" s="72" t="s">
        <v>115</v>
      </c>
      <c r="D55" s="74" t="s">
        <v>22</v>
      </c>
      <c r="E55" s="45" t="s">
        <v>197</v>
      </c>
      <c r="F55" s="78" t="s">
        <v>208</v>
      </c>
      <c r="G55" s="48" t="s">
        <v>8</v>
      </c>
      <c r="H55" s="71">
        <v>2.5198999999999998</v>
      </c>
      <c r="I55" s="38">
        <v>43921</v>
      </c>
      <c r="J55" s="50" t="s">
        <v>212</v>
      </c>
      <c r="K55" s="39" t="s">
        <v>213</v>
      </c>
      <c r="L55" s="50" t="s">
        <v>212</v>
      </c>
      <c r="M55" s="39" t="s">
        <v>213</v>
      </c>
      <c r="N55" s="86" t="s">
        <v>212</v>
      </c>
      <c r="O55" s="89" t="s">
        <v>213</v>
      </c>
      <c r="P55" s="69"/>
      <c r="Q55" s="69"/>
      <c r="R55" s="69"/>
      <c r="S55" s="69"/>
      <c r="T55" s="49" t="e">
        <f>VLOOKUP(D55,#REF!,7,FALSE)</f>
        <v>#REF!</v>
      </c>
      <c r="U55" s="49" t="e">
        <f t="shared" si="2"/>
        <v>#REF!</v>
      </c>
    </row>
    <row r="56" spans="1:21" s="46" customFormat="1" x14ac:dyDescent="0.25">
      <c r="A56" s="44" t="s">
        <v>10</v>
      </c>
      <c r="B56" s="77" t="s">
        <v>147</v>
      </c>
      <c r="C56" s="72" t="s">
        <v>128</v>
      </c>
      <c r="D56" s="74" t="s">
        <v>13</v>
      </c>
      <c r="E56" s="45" t="s">
        <v>197</v>
      </c>
      <c r="F56" s="78" t="s">
        <v>208</v>
      </c>
      <c r="G56" s="48" t="s">
        <v>8</v>
      </c>
      <c r="H56" s="71">
        <v>2.6604999999999999</v>
      </c>
      <c r="I56" s="38">
        <v>43921</v>
      </c>
      <c r="J56" s="50" t="s">
        <v>212</v>
      </c>
      <c r="K56" s="39" t="s">
        <v>213</v>
      </c>
      <c r="L56" s="50" t="s">
        <v>212</v>
      </c>
      <c r="M56" s="39" t="s">
        <v>213</v>
      </c>
      <c r="N56" s="86" t="s">
        <v>212</v>
      </c>
      <c r="O56" s="89" t="s">
        <v>213</v>
      </c>
      <c r="P56" s="69"/>
      <c r="Q56" s="69"/>
      <c r="R56" s="69"/>
      <c r="S56" s="69"/>
      <c r="T56" s="49" t="e">
        <f>VLOOKUP(D56,#REF!,7,FALSE)</f>
        <v>#REF!</v>
      </c>
      <c r="U56" s="49" t="e">
        <f t="shared" si="2"/>
        <v>#REF!</v>
      </c>
    </row>
    <row r="57" spans="1:21" s="46" customFormat="1" x14ac:dyDescent="0.25">
      <c r="A57" s="44" t="s">
        <v>10</v>
      </c>
      <c r="B57" s="77" t="s">
        <v>147</v>
      </c>
      <c r="C57" s="72" t="s">
        <v>130</v>
      </c>
      <c r="D57" s="74" t="s">
        <v>69</v>
      </c>
      <c r="E57" s="45" t="s">
        <v>197</v>
      </c>
      <c r="F57" s="78" t="s">
        <v>208</v>
      </c>
      <c r="G57" s="48" t="s">
        <v>8</v>
      </c>
      <c r="H57" s="71">
        <v>1.75</v>
      </c>
      <c r="I57" s="38">
        <v>43921</v>
      </c>
      <c r="J57" s="50" t="s">
        <v>212</v>
      </c>
      <c r="K57" s="39" t="s">
        <v>213</v>
      </c>
      <c r="L57" s="50" t="s">
        <v>212</v>
      </c>
      <c r="M57" s="39" t="s">
        <v>213</v>
      </c>
      <c r="N57" s="86" t="s">
        <v>212</v>
      </c>
      <c r="O57" s="89" t="s">
        <v>213</v>
      </c>
      <c r="P57" s="69"/>
      <c r="Q57" s="69"/>
      <c r="R57" s="69"/>
      <c r="S57" s="69"/>
      <c r="T57" s="49" t="e">
        <f>VLOOKUP(D57,#REF!,7,FALSE)</f>
        <v>#REF!</v>
      </c>
      <c r="U57" s="49" t="e">
        <f t="shared" si="2"/>
        <v>#REF!</v>
      </c>
    </row>
    <row r="58" spans="1:21" s="46" customFormat="1" x14ac:dyDescent="0.25">
      <c r="A58" s="44" t="s">
        <v>10</v>
      </c>
      <c r="B58" s="77" t="s">
        <v>148</v>
      </c>
      <c r="C58" s="72" t="s">
        <v>128</v>
      </c>
      <c r="D58" s="74" t="s">
        <v>70</v>
      </c>
      <c r="E58" s="45" t="s">
        <v>205</v>
      </c>
      <c r="F58" s="78" t="s">
        <v>208</v>
      </c>
      <c r="G58" s="48" t="s">
        <v>8</v>
      </c>
      <c r="H58" s="71">
        <v>2.8555000000000001</v>
      </c>
      <c r="I58" s="38">
        <v>43921</v>
      </c>
      <c r="J58" s="50" t="s">
        <v>212</v>
      </c>
      <c r="K58" s="39" t="s">
        <v>213</v>
      </c>
      <c r="L58" s="50" t="s">
        <v>212</v>
      </c>
      <c r="M58" s="39" t="s">
        <v>213</v>
      </c>
      <c r="N58" s="86" t="s">
        <v>212</v>
      </c>
      <c r="O58" s="89" t="s">
        <v>213</v>
      </c>
      <c r="P58" s="69"/>
      <c r="Q58" s="69"/>
      <c r="R58" s="69"/>
      <c r="S58" s="69"/>
      <c r="T58" s="49" t="e">
        <f>VLOOKUP(D58,#REF!,7,FALSE)</f>
        <v>#REF!</v>
      </c>
      <c r="U58" s="49" t="e">
        <f t="shared" si="2"/>
        <v>#REF!</v>
      </c>
    </row>
    <row r="59" spans="1:21" s="46" customFormat="1" x14ac:dyDescent="0.25">
      <c r="A59" s="44" t="s">
        <v>10</v>
      </c>
      <c r="B59" s="77" t="s">
        <v>148</v>
      </c>
      <c r="C59" s="72" t="s">
        <v>116</v>
      </c>
      <c r="D59" s="74" t="s">
        <v>52</v>
      </c>
      <c r="E59" s="45" t="s">
        <v>202</v>
      </c>
      <c r="F59" s="78" t="s">
        <v>208</v>
      </c>
      <c r="G59" s="48" t="s">
        <v>8</v>
      </c>
      <c r="H59" s="71">
        <v>0.03</v>
      </c>
      <c r="I59" s="38">
        <v>43921</v>
      </c>
      <c r="J59" s="50" t="s">
        <v>212</v>
      </c>
      <c r="K59" s="39" t="s">
        <v>213</v>
      </c>
      <c r="L59" s="50" t="s">
        <v>212</v>
      </c>
      <c r="M59" s="39" t="s">
        <v>213</v>
      </c>
      <c r="N59" s="86" t="s">
        <v>212</v>
      </c>
      <c r="O59" s="89" t="s">
        <v>213</v>
      </c>
      <c r="P59" s="69"/>
      <c r="Q59" s="69"/>
      <c r="R59" s="69"/>
      <c r="S59" s="69"/>
      <c r="T59" s="49" t="e">
        <f>VLOOKUP(D59,#REF!,7,FALSE)</f>
        <v>#REF!</v>
      </c>
      <c r="U59" s="49" t="e">
        <f t="shared" si="2"/>
        <v>#REF!</v>
      </c>
    </row>
    <row r="60" spans="1:21" s="46" customFormat="1" x14ac:dyDescent="0.25">
      <c r="A60" s="44" t="s">
        <v>10</v>
      </c>
      <c r="B60" s="77" t="s">
        <v>148</v>
      </c>
      <c r="C60" s="72" t="s">
        <v>117</v>
      </c>
      <c r="D60" s="74" t="s">
        <v>53</v>
      </c>
      <c r="E60" s="45" t="s">
        <v>197</v>
      </c>
      <c r="F60" s="78" t="s">
        <v>208</v>
      </c>
      <c r="G60" s="48" t="s">
        <v>8</v>
      </c>
      <c r="H60" s="71">
        <v>0</v>
      </c>
      <c r="I60" s="38">
        <v>43921</v>
      </c>
      <c r="J60" s="79">
        <v>43563</v>
      </c>
      <c r="K60" s="39">
        <v>1.3326</v>
      </c>
      <c r="L60" s="79">
        <v>43746</v>
      </c>
      <c r="M60" s="39">
        <v>1.3134999999999999</v>
      </c>
      <c r="N60" s="86" t="s">
        <v>212</v>
      </c>
      <c r="O60" s="89" t="s">
        <v>213</v>
      </c>
      <c r="P60" s="69">
        <f>M60+K60</f>
        <v>2.6460999999999997</v>
      </c>
      <c r="Q60" s="69" t="e">
        <f>VLOOKUP(D60,#REF!,8,FALSE)</f>
        <v>#REF!</v>
      </c>
      <c r="R60" s="69" t="e">
        <f>Q60=P60</f>
        <v>#REF!</v>
      </c>
      <c r="S60" s="69"/>
      <c r="T60" s="49" t="e">
        <f>VLOOKUP(D60,#REF!,7,FALSE)</f>
        <v>#REF!</v>
      </c>
      <c r="U60" s="49" t="e">
        <f t="shared" si="2"/>
        <v>#REF!</v>
      </c>
    </row>
    <row r="61" spans="1:21" s="46" customFormat="1" x14ac:dyDescent="0.25">
      <c r="A61" s="44" t="s">
        <v>10</v>
      </c>
      <c r="B61" s="77" t="s">
        <v>148</v>
      </c>
      <c r="C61" s="72" t="s">
        <v>118</v>
      </c>
      <c r="D61" s="74" t="s">
        <v>67</v>
      </c>
      <c r="E61" s="45" t="s">
        <v>197</v>
      </c>
      <c r="F61" s="78" t="s">
        <v>208</v>
      </c>
      <c r="G61" s="48" t="s">
        <v>8</v>
      </c>
      <c r="H61" s="71">
        <v>2.7545000000000002</v>
      </c>
      <c r="I61" s="38">
        <v>43921</v>
      </c>
      <c r="J61" s="50" t="s">
        <v>212</v>
      </c>
      <c r="K61" s="39" t="s">
        <v>213</v>
      </c>
      <c r="L61" s="50" t="s">
        <v>212</v>
      </c>
      <c r="M61" s="39" t="s">
        <v>213</v>
      </c>
      <c r="N61" s="86" t="s">
        <v>212</v>
      </c>
      <c r="O61" s="89" t="s">
        <v>213</v>
      </c>
      <c r="P61" s="69"/>
      <c r="Q61" s="69"/>
      <c r="R61" s="69"/>
      <c r="S61" s="69"/>
      <c r="T61" s="49" t="e">
        <f>VLOOKUP(D61,#REF!,7,FALSE)</f>
        <v>#REF!</v>
      </c>
      <c r="U61" s="49" t="e">
        <f t="shared" si="2"/>
        <v>#REF!</v>
      </c>
    </row>
    <row r="62" spans="1:21" s="46" customFormat="1" x14ac:dyDescent="0.25">
      <c r="A62" s="44" t="s">
        <v>10</v>
      </c>
      <c r="B62" s="77" t="s">
        <v>148</v>
      </c>
      <c r="C62" s="72" t="s">
        <v>119</v>
      </c>
      <c r="D62" s="74" t="s">
        <v>66</v>
      </c>
      <c r="E62" s="45" t="s">
        <v>197</v>
      </c>
      <c r="F62" s="78" t="s">
        <v>208</v>
      </c>
      <c r="G62" s="48" t="s">
        <v>8</v>
      </c>
      <c r="H62" s="71">
        <v>2.7606000000000002</v>
      </c>
      <c r="I62" s="38">
        <v>43921</v>
      </c>
      <c r="J62" s="50" t="s">
        <v>212</v>
      </c>
      <c r="K62" s="39" t="s">
        <v>213</v>
      </c>
      <c r="L62" s="50" t="s">
        <v>212</v>
      </c>
      <c r="M62" s="39" t="s">
        <v>213</v>
      </c>
      <c r="N62" s="86" t="s">
        <v>212</v>
      </c>
      <c r="O62" s="89" t="s">
        <v>213</v>
      </c>
      <c r="P62" s="69"/>
      <c r="Q62" s="69"/>
      <c r="R62" s="69"/>
      <c r="S62" s="69"/>
      <c r="T62" s="49" t="e">
        <f>VLOOKUP(D62,#REF!,7,FALSE)</f>
        <v>#REF!</v>
      </c>
      <c r="U62" s="49" t="e">
        <f t="shared" si="2"/>
        <v>#REF!</v>
      </c>
    </row>
    <row r="63" spans="1:21" s="46" customFormat="1" x14ac:dyDescent="0.25">
      <c r="A63" s="44" t="s">
        <v>10</v>
      </c>
      <c r="B63" s="77" t="s">
        <v>149</v>
      </c>
      <c r="C63" s="72" t="s">
        <v>128</v>
      </c>
      <c r="D63" s="74" t="s">
        <v>20</v>
      </c>
      <c r="E63" s="45" t="s">
        <v>197</v>
      </c>
      <c r="F63" s="78" t="s">
        <v>208</v>
      </c>
      <c r="G63" s="48" t="s">
        <v>8</v>
      </c>
      <c r="H63" s="71">
        <v>2.4049</v>
      </c>
      <c r="I63" s="38">
        <v>43921</v>
      </c>
      <c r="J63" s="50" t="s">
        <v>212</v>
      </c>
      <c r="K63" s="39" t="s">
        <v>213</v>
      </c>
      <c r="L63" s="50" t="s">
        <v>212</v>
      </c>
      <c r="M63" s="39" t="s">
        <v>213</v>
      </c>
      <c r="N63" s="86" t="s">
        <v>212</v>
      </c>
      <c r="O63" s="89" t="s">
        <v>213</v>
      </c>
      <c r="P63" s="69"/>
      <c r="Q63" s="69"/>
      <c r="R63" s="69"/>
      <c r="S63" s="69"/>
      <c r="T63" s="49" t="e">
        <f>VLOOKUP(D63,#REF!,7,FALSE)</f>
        <v>#REF!</v>
      </c>
      <c r="U63" s="49" t="e">
        <f t="shared" si="2"/>
        <v>#REF!</v>
      </c>
    </row>
    <row r="64" spans="1:21" s="46" customFormat="1" x14ac:dyDescent="0.25">
      <c r="A64" s="44" t="s">
        <v>10</v>
      </c>
      <c r="B64" s="77" t="s">
        <v>149</v>
      </c>
      <c r="C64" s="72" t="s">
        <v>129</v>
      </c>
      <c r="D64" s="74" t="s">
        <v>58</v>
      </c>
      <c r="E64" s="45" t="s">
        <v>197</v>
      </c>
      <c r="F64" s="78" t="s">
        <v>208</v>
      </c>
      <c r="G64" s="48" t="s">
        <v>8</v>
      </c>
      <c r="H64" s="71">
        <v>195.9999</v>
      </c>
      <c r="I64" s="38">
        <v>43921</v>
      </c>
      <c r="J64" s="50" t="s">
        <v>212</v>
      </c>
      <c r="K64" s="39" t="s">
        <v>213</v>
      </c>
      <c r="L64" s="50" t="s">
        <v>212</v>
      </c>
      <c r="M64" s="39" t="s">
        <v>213</v>
      </c>
      <c r="N64" s="86" t="s">
        <v>212</v>
      </c>
      <c r="O64" s="89" t="s">
        <v>213</v>
      </c>
      <c r="P64" s="69"/>
      <c r="Q64" s="69"/>
      <c r="R64" s="69"/>
      <c r="S64" s="69"/>
      <c r="T64" s="49" t="e">
        <f>VLOOKUP(D64,#REF!,7,FALSE)</f>
        <v>#REF!</v>
      </c>
      <c r="U64" s="49" t="e">
        <f t="shared" si="2"/>
        <v>#REF!</v>
      </c>
    </row>
    <row r="65" spans="1:21" s="46" customFormat="1" x14ac:dyDescent="0.25">
      <c r="A65" s="44" t="s">
        <v>10</v>
      </c>
      <c r="B65" s="77" t="s">
        <v>149</v>
      </c>
      <c r="C65" s="72" t="s">
        <v>108</v>
      </c>
      <c r="D65" s="74" t="s">
        <v>15</v>
      </c>
      <c r="E65" s="45" t="s">
        <v>197</v>
      </c>
      <c r="F65" s="78" t="s">
        <v>208</v>
      </c>
      <c r="G65" s="48" t="s">
        <v>8</v>
      </c>
      <c r="H65" s="71">
        <v>2.3250999999999999</v>
      </c>
      <c r="I65" s="38">
        <v>43921</v>
      </c>
      <c r="J65" s="50" t="s">
        <v>212</v>
      </c>
      <c r="K65" s="39" t="s">
        <v>213</v>
      </c>
      <c r="L65" s="50" t="s">
        <v>212</v>
      </c>
      <c r="M65" s="39" t="s">
        <v>213</v>
      </c>
      <c r="N65" s="86" t="s">
        <v>212</v>
      </c>
      <c r="O65" s="89" t="s">
        <v>213</v>
      </c>
      <c r="P65" s="69"/>
      <c r="Q65" s="69"/>
      <c r="R65" s="69"/>
      <c r="S65" s="69"/>
      <c r="T65" s="49" t="e">
        <f>VLOOKUP(D65,#REF!,7,FALSE)</f>
        <v>#REF!</v>
      </c>
      <c r="U65" s="49" t="e">
        <f t="shared" si="2"/>
        <v>#REF!</v>
      </c>
    </row>
    <row r="66" spans="1:21" s="88" customFormat="1" x14ac:dyDescent="0.25">
      <c r="A66" s="81" t="s">
        <v>10</v>
      </c>
      <c r="B66" s="77" t="s">
        <v>151</v>
      </c>
      <c r="C66" s="72" t="s">
        <v>128</v>
      </c>
      <c r="D66" s="74" t="s">
        <v>99</v>
      </c>
      <c r="E66" s="82" t="s">
        <v>203</v>
      </c>
      <c r="F66" s="83" t="s">
        <v>207</v>
      </c>
      <c r="G66" s="84" t="s">
        <v>8</v>
      </c>
      <c r="H66" s="71">
        <v>0.1489</v>
      </c>
      <c r="I66" s="85">
        <v>43921</v>
      </c>
      <c r="J66" s="50" t="s">
        <v>212</v>
      </c>
      <c r="K66" s="39" t="s">
        <v>213</v>
      </c>
      <c r="L66" s="50" t="s">
        <v>212</v>
      </c>
      <c r="M66" s="39" t="s">
        <v>213</v>
      </c>
      <c r="N66" s="86" t="s">
        <v>212</v>
      </c>
      <c r="O66" s="89" t="s">
        <v>213</v>
      </c>
      <c r="P66" s="87"/>
      <c r="Q66" s="87"/>
      <c r="R66" s="87"/>
      <c r="S66" s="87"/>
      <c r="T66" s="49" t="e">
        <f>VLOOKUP(D66,#REF!,7,FALSE)</f>
        <v>#REF!</v>
      </c>
      <c r="U66" s="49" t="e">
        <f t="shared" si="0"/>
        <v>#REF!</v>
      </c>
    </row>
    <row r="67" spans="1:21" s="88" customFormat="1" x14ac:dyDescent="0.25">
      <c r="A67" s="81" t="s">
        <v>10</v>
      </c>
      <c r="B67" s="77" t="s">
        <v>151</v>
      </c>
      <c r="C67" s="72" t="s">
        <v>136</v>
      </c>
      <c r="D67" s="74" t="s">
        <v>98</v>
      </c>
      <c r="E67" s="82" t="s">
        <v>203</v>
      </c>
      <c r="F67" s="83" t="s">
        <v>207</v>
      </c>
      <c r="G67" s="84" t="s">
        <v>8</v>
      </c>
      <c r="H67" s="71">
        <v>0.1492</v>
      </c>
      <c r="I67" s="85">
        <v>43921</v>
      </c>
      <c r="J67" s="50" t="s">
        <v>212</v>
      </c>
      <c r="K67" s="39" t="s">
        <v>213</v>
      </c>
      <c r="L67" s="50" t="s">
        <v>212</v>
      </c>
      <c r="M67" s="39" t="s">
        <v>213</v>
      </c>
      <c r="N67" s="86" t="s">
        <v>212</v>
      </c>
      <c r="O67" s="89" t="s">
        <v>213</v>
      </c>
      <c r="P67" s="87"/>
      <c r="Q67" s="87"/>
      <c r="R67" s="87"/>
      <c r="S67" s="87"/>
      <c r="T67" s="49" t="e">
        <f>VLOOKUP(D67,#REF!,7,FALSE)</f>
        <v>#REF!</v>
      </c>
      <c r="U67" s="49" t="e">
        <f t="shared" si="0"/>
        <v>#REF!</v>
      </c>
    </row>
    <row r="68" spans="1:21" s="88" customFormat="1" x14ac:dyDescent="0.25">
      <c r="A68" s="81" t="s">
        <v>10</v>
      </c>
      <c r="B68" s="77" t="s">
        <v>151</v>
      </c>
      <c r="C68" s="72" t="s">
        <v>125</v>
      </c>
      <c r="D68" s="74" t="s">
        <v>100</v>
      </c>
      <c r="E68" s="82" t="s">
        <v>203</v>
      </c>
      <c r="F68" s="83" t="s">
        <v>207</v>
      </c>
      <c r="G68" s="84" t="s">
        <v>8</v>
      </c>
      <c r="H68" s="71">
        <v>0</v>
      </c>
      <c r="I68" s="85">
        <v>43921</v>
      </c>
      <c r="J68" s="79">
        <v>43678</v>
      </c>
      <c r="K68" s="89">
        <v>0.02</v>
      </c>
      <c r="L68" s="79">
        <v>43710</v>
      </c>
      <c r="M68" s="89">
        <v>7.0000000000000007E-2</v>
      </c>
      <c r="N68" s="93">
        <v>43739</v>
      </c>
      <c r="O68" s="89">
        <v>0.06</v>
      </c>
      <c r="P68" s="90">
        <f>O68+M68+K68</f>
        <v>0.15</v>
      </c>
      <c r="Q68" s="90" t="e">
        <f>VLOOKUP(D68,#REF!,8,FALSE)</f>
        <v>#REF!</v>
      </c>
      <c r="R68" s="87" t="e">
        <f>Q68=P68</f>
        <v>#REF!</v>
      </c>
      <c r="S68" s="87"/>
      <c r="T68" s="49" t="e">
        <f>VLOOKUP(D68,#REF!,7,FALSE)</f>
        <v>#REF!</v>
      </c>
      <c r="U68" s="49" t="e">
        <f t="shared" si="0"/>
        <v>#REF!</v>
      </c>
    </row>
    <row r="69" spans="1:21" s="88" customFormat="1" x14ac:dyDescent="0.25">
      <c r="A69" s="81" t="s">
        <v>10</v>
      </c>
      <c r="B69" s="77" t="s">
        <v>151</v>
      </c>
      <c r="C69" s="72" t="s">
        <v>122</v>
      </c>
      <c r="D69" s="74" t="s">
        <v>96</v>
      </c>
      <c r="E69" s="82" t="s">
        <v>203</v>
      </c>
      <c r="F69" s="83" t="s">
        <v>207</v>
      </c>
      <c r="G69" s="84" t="s">
        <v>8</v>
      </c>
      <c r="H69" s="71">
        <v>0.11890000000000001</v>
      </c>
      <c r="I69" s="85">
        <v>43921</v>
      </c>
      <c r="J69" s="50" t="s">
        <v>212</v>
      </c>
      <c r="K69" s="39" t="s">
        <v>213</v>
      </c>
      <c r="L69" s="50" t="s">
        <v>212</v>
      </c>
      <c r="M69" s="39" t="s">
        <v>213</v>
      </c>
      <c r="N69" s="86" t="s">
        <v>212</v>
      </c>
      <c r="O69" s="89" t="s">
        <v>213</v>
      </c>
      <c r="P69" s="87"/>
      <c r="Q69" s="87"/>
      <c r="R69" s="87"/>
      <c r="S69" s="87"/>
      <c r="T69" s="49" t="e">
        <f>VLOOKUP(D69,#REF!,7,FALSE)</f>
        <v>#REF!</v>
      </c>
      <c r="U69" s="49" t="e">
        <f t="shared" si="0"/>
        <v>#REF!</v>
      </c>
    </row>
    <row r="70" spans="1:21" s="88" customFormat="1" x14ac:dyDescent="0.25">
      <c r="A70" s="81" t="s">
        <v>10</v>
      </c>
      <c r="B70" s="77" t="s">
        <v>151</v>
      </c>
      <c r="C70" s="72" t="s">
        <v>135</v>
      </c>
      <c r="D70" s="74" t="s">
        <v>95</v>
      </c>
      <c r="E70" s="82" t="s">
        <v>203</v>
      </c>
      <c r="F70" s="83" t="s">
        <v>207</v>
      </c>
      <c r="G70" s="84" t="s">
        <v>8</v>
      </c>
      <c r="H70" s="71">
        <v>0.1142</v>
      </c>
      <c r="I70" s="85">
        <v>43921</v>
      </c>
      <c r="J70" s="50" t="s">
        <v>212</v>
      </c>
      <c r="K70" s="39" t="s">
        <v>213</v>
      </c>
      <c r="L70" s="50" t="s">
        <v>212</v>
      </c>
      <c r="M70" s="39" t="s">
        <v>213</v>
      </c>
      <c r="N70" s="86" t="s">
        <v>212</v>
      </c>
      <c r="O70" s="89" t="s">
        <v>213</v>
      </c>
      <c r="P70" s="87"/>
      <c r="Q70" s="87"/>
      <c r="R70" s="87"/>
      <c r="S70" s="87"/>
      <c r="T70" s="49" t="e">
        <f>VLOOKUP(D70,#REF!,7,FALSE)</f>
        <v>#REF!</v>
      </c>
      <c r="U70" s="49" t="e">
        <f t="shared" si="0"/>
        <v>#REF!</v>
      </c>
    </row>
    <row r="71" spans="1:21" s="88" customFormat="1" x14ac:dyDescent="0.25">
      <c r="A71" s="81" t="s">
        <v>10</v>
      </c>
      <c r="B71" s="77" t="s">
        <v>151</v>
      </c>
      <c r="C71" s="72" t="s">
        <v>132</v>
      </c>
      <c r="D71" s="74" t="s">
        <v>97</v>
      </c>
      <c r="E71" s="82" t="s">
        <v>203</v>
      </c>
      <c r="F71" s="83" t="s">
        <v>207</v>
      </c>
      <c r="G71" s="84" t="s">
        <v>8</v>
      </c>
      <c r="H71" s="71">
        <v>0.1188</v>
      </c>
      <c r="I71" s="85">
        <v>43921</v>
      </c>
      <c r="J71" s="50" t="s">
        <v>212</v>
      </c>
      <c r="K71" s="39" t="s">
        <v>213</v>
      </c>
      <c r="L71" s="50" t="s">
        <v>212</v>
      </c>
      <c r="M71" s="39" t="s">
        <v>213</v>
      </c>
      <c r="N71" s="86" t="s">
        <v>212</v>
      </c>
      <c r="O71" s="89" t="s">
        <v>213</v>
      </c>
      <c r="P71" s="87"/>
      <c r="Q71" s="87"/>
      <c r="R71" s="87"/>
      <c r="S71" s="87"/>
      <c r="T71" s="49" t="e">
        <f>VLOOKUP(D71,#REF!,7,FALSE)</f>
        <v>#REF!</v>
      </c>
      <c r="U71" s="49" t="e">
        <f t="shared" si="0"/>
        <v>#REF!</v>
      </c>
    </row>
    <row r="72" spans="1:21" s="88" customFormat="1" x14ac:dyDescent="0.25">
      <c r="A72" s="81" t="s">
        <v>10</v>
      </c>
      <c r="B72" s="77" t="s">
        <v>151</v>
      </c>
      <c r="C72" s="72" t="s">
        <v>127</v>
      </c>
      <c r="D72" s="74" t="s">
        <v>90</v>
      </c>
      <c r="E72" s="82" t="s">
        <v>203</v>
      </c>
      <c r="F72" s="83" t="s">
        <v>207</v>
      </c>
      <c r="G72" s="84" t="s">
        <v>8</v>
      </c>
      <c r="H72" s="71">
        <v>0.13270000000000001</v>
      </c>
      <c r="I72" s="85">
        <v>43921</v>
      </c>
      <c r="J72" s="50" t="s">
        <v>212</v>
      </c>
      <c r="K72" s="39" t="s">
        <v>213</v>
      </c>
      <c r="L72" s="50" t="s">
        <v>212</v>
      </c>
      <c r="M72" s="39" t="s">
        <v>213</v>
      </c>
      <c r="N72" s="86" t="s">
        <v>212</v>
      </c>
      <c r="O72" s="89" t="s">
        <v>213</v>
      </c>
      <c r="P72" s="87"/>
      <c r="Q72" s="87"/>
      <c r="R72" s="87"/>
      <c r="S72" s="87"/>
      <c r="T72" s="49" t="e">
        <f>VLOOKUP(D72,#REF!,7,FALSE)</f>
        <v>#REF!</v>
      </c>
      <c r="U72" s="49" t="e">
        <f t="shared" si="0"/>
        <v>#REF!</v>
      </c>
    </row>
    <row r="73" spans="1:21" s="88" customFormat="1" x14ac:dyDescent="0.25">
      <c r="A73" s="81" t="s">
        <v>10</v>
      </c>
      <c r="B73" s="77" t="s">
        <v>151</v>
      </c>
      <c r="C73" s="72" t="s">
        <v>133</v>
      </c>
      <c r="D73" s="74" t="s">
        <v>89</v>
      </c>
      <c r="E73" s="82" t="s">
        <v>203</v>
      </c>
      <c r="F73" s="83" t="s">
        <v>207</v>
      </c>
      <c r="G73" s="84" t="s">
        <v>8</v>
      </c>
      <c r="H73" s="71">
        <v>0.1328</v>
      </c>
      <c r="I73" s="85">
        <v>43921</v>
      </c>
      <c r="J73" s="50" t="s">
        <v>212</v>
      </c>
      <c r="K73" s="39" t="s">
        <v>213</v>
      </c>
      <c r="L73" s="50" t="s">
        <v>212</v>
      </c>
      <c r="M73" s="39" t="s">
        <v>213</v>
      </c>
      <c r="N73" s="86" t="s">
        <v>212</v>
      </c>
      <c r="O73" s="89" t="s">
        <v>213</v>
      </c>
      <c r="P73" s="87"/>
      <c r="Q73" s="87"/>
      <c r="R73" s="87"/>
      <c r="S73" s="87"/>
      <c r="T73" s="49" t="e">
        <f>VLOOKUP(D73,#REF!,7,FALSE)</f>
        <v>#REF!</v>
      </c>
      <c r="U73" s="49" t="e">
        <f t="shared" si="0"/>
        <v>#REF!</v>
      </c>
    </row>
    <row r="74" spans="1:21" s="88" customFormat="1" x14ac:dyDescent="0.25">
      <c r="A74" s="81" t="s">
        <v>10</v>
      </c>
      <c r="B74" s="77" t="s">
        <v>151</v>
      </c>
      <c r="C74" s="72" t="s">
        <v>116</v>
      </c>
      <c r="D74" s="74" t="s">
        <v>91</v>
      </c>
      <c r="E74" s="82" t="s">
        <v>203</v>
      </c>
      <c r="F74" s="83" t="s">
        <v>207</v>
      </c>
      <c r="G74" s="84" t="s">
        <v>8</v>
      </c>
      <c r="H74" s="71">
        <v>0.13270000000000001</v>
      </c>
      <c r="I74" s="85">
        <v>43921</v>
      </c>
      <c r="J74" s="50" t="s">
        <v>212</v>
      </c>
      <c r="K74" s="39" t="s">
        <v>213</v>
      </c>
      <c r="L74" s="50" t="s">
        <v>212</v>
      </c>
      <c r="M74" s="39" t="s">
        <v>213</v>
      </c>
      <c r="N74" s="86" t="s">
        <v>212</v>
      </c>
      <c r="O74" s="89" t="s">
        <v>213</v>
      </c>
      <c r="P74" s="87"/>
      <c r="Q74" s="87"/>
      <c r="R74" s="87"/>
      <c r="S74" s="87"/>
      <c r="T74" s="49" t="e">
        <f>VLOOKUP(D74,#REF!,7,FALSE)</f>
        <v>#REF!</v>
      </c>
      <c r="U74" s="49" t="e">
        <f t="shared" si="0"/>
        <v>#REF!</v>
      </c>
    </row>
    <row r="75" spans="1:21" s="88" customFormat="1" x14ac:dyDescent="0.25">
      <c r="A75" s="81" t="s">
        <v>10</v>
      </c>
      <c r="B75" s="77" t="s">
        <v>151</v>
      </c>
      <c r="C75" s="72" t="s">
        <v>109</v>
      </c>
      <c r="D75" s="74" t="s">
        <v>86</v>
      </c>
      <c r="E75" s="82" t="s">
        <v>203</v>
      </c>
      <c r="F75" s="83" t="s">
        <v>207</v>
      </c>
      <c r="G75" s="84" t="s">
        <v>8</v>
      </c>
      <c r="H75" s="71">
        <v>0.13500000000000001</v>
      </c>
      <c r="I75" s="85">
        <v>43921</v>
      </c>
      <c r="J75" s="50" t="s">
        <v>212</v>
      </c>
      <c r="K75" s="39" t="s">
        <v>213</v>
      </c>
      <c r="L75" s="50" t="s">
        <v>212</v>
      </c>
      <c r="M75" s="39" t="s">
        <v>213</v>
      </c>
      <c r="N75" s="86" t="s">
        <v>212</v>
      </c>
      <c r="O75" s="89" t="s">
        <v>213</v>
      </c>
      <c r="P75" s="87"/>
      <c r="Q75" s="87"/>
      <c r="R75" s="87"/>
      <c r="S75" s="87"/>
      <c r="T75" s="49" t="e">
        <f>VLOOKUP(D75,#REF!,7,FALSE)</f>
        <v>#REF!</v>
      </c>
      <c r="U75" s="49" t="e">
        <f t="shared" si="0"/>
        <v>#REF!</v>
      </c>
    </row>
    <row r="76" spans="1:21" s="88" customFormat="1" x14ac:dyDescent="0.25">
      <c r="A76" s="81" t="s">
        <v>10</v>
      </c>
      <c r="B76" s="77" t="s">
        <v>151</v>
      </c>
      <c r="C76" s="72" t="s">
        <v>108</v>
      </c>
      <c r="D76" s="74" t="s">
        <v>87</v>
      </c>
      <c r="E76" s="82" t="s">
        <v>203</v>
      </c>
      <c r="F76" s="83" t="s">
        <v>207</v>
      </c>
      <c r="G76" s="84" t="s">
        <v>8</v>
      </c>
      <c r="H76" s="71">
        <v>0.13500000000000001</v>
      </c>
      <c r="I76" s="85">
        <v>43921</v>
      </c>
      <c r="J76" s="50" t="s">
        <v>212</v>
      </c>
      <c r="K76" s="39" t="s">
        <v>213</v>
      </c>
      <c r="L76" s="50" t="s">
        <v>212</v>
      </c>
      <c r="M76" s="39" t="s">
        <v>213</v>
      </c>
      <c r="N76" s="86" t="s">
        <v>212</v>
      </c>
      <c r="O76" s="89" t="s">
        <v>213</v>
      </c>
      <c r="P76" s="87"/>
      <c r="Q76" s="87"/>
      <c r="R76" s="87"/>
      <c r="S76" s="87"/>
      <c r="T76" s="49" t="e">
        <f>VLOOKUP(D76,#REF!,7,FALSE)</f>
        <v>#REF!</v>
      </c>
      <c r="U76" s="49" t="e">
        <f t="shared" si="0"/>
        <v>#REF!</v>
      </c>
    </row>
    <row r="77" spans="1:21" s="88" customFormat="1" x14ac:dyDescent="0.25">
      <c r="A77" s="81" t="s">
        <v>10</v>
      </c>
      <c r="B77" s="77" t="s">
        <v>151</v>
      </c>
      <c r="C77" s="72" t="s">
        <v>117</v>
      </c>
      <c r="D77" s="74" t="s">
        <v>88</v>
      </c>
      <c r="E77" s="82" t="s">
        <v>203</v>
      </c>
      <c r="F77" s="83" t="s">
        <v>207</v>
      </c>
      <c r="G77" s="84" t="s">
        <v>8</v>
      </c>
      <c r="H77" s="71">
        <v>0.1348</v>
      </c>
      <c r="I77" s="85">
        <v>43921</v>
      </c>
      <c r="J77" s="50" t="s">
        <v>212</v>
      </c>
      <c r="K77" s="39" t="s">
        <v>213</v>
      </c>
      <c r="L77" s="50" t="s">
        <v>212</v>
      </c>
      <c r="M77" s="39" t="s">
        <v>213</v>
      </c>
      <c r="N77" s="86" t="s">
        <v>212</v>
      </c>
      <c r="O77" s="89" t="s">
        <v>213</v>
      </c>
      <c r="P77" s="87"/>
      <c r="Q77" s="87"/>
      <c r="R77" s="87"/>
      <c r="S77" s="87"/>
      <c r="T77" s="49" t="e">
        <f>VLOOKUP(D77,#REF!,7,FALSE)</f>
        <v>#REF!</v>
      </c>
      <c r="U77" s="49" t="e">
        <f t="shared" si="0"/>
        <v>#REF!</v>
      </c>
    </row>
    <row r="78" spans="1:21" s="88" customFormat="1" x14ac:dyDescent="0.25">
      <c r="A78" s="81" t="s">
        <v>10</v>
      </c>
      <c r="B78" s="77" t="s">
        <v>151</v>
      </c>
      <c r="C78" s="72" t="s">
        <v>115</v>
      </c>
      <c r="D78" s="74" t="s">
        <v>93</v>
      </c>
      <c r="E78" s="82" t="s">
        <v>203</v>
      </c>
      <c r="F78" s="83" t="s">
        <v>207</v>
      </c>
      <c r="G78" s="84" t="s">
        <v>8</v>
      </c>
      <c r="H78" s="71">
        <v>0.12690000000000001</v>
      </c>
      <c r="I78" s="85">
        <v>43921</v>
      </c>
      <c r="J78" s="50" t="s">
        <v>212</v>
      </c>
      <c r="K78" s="39" t="s">
        <v>213</v>
      </c>
      <c r="L78" s="50" t="s">
        <v>212</v>
      </c>
      <c r="M78" s="39" t="s">
        <v>213</v>
      </c>
      <c r="N78" s="86" t="s">
        <v>212</v>
      </c>
      <c r="O78" s="89" t="s">
        <v>213</v>
      </c>
      <c r="P78" s="87"/>
      <c r="Q78" s="87"/>
      <c r="R78" s="87"/>
      <c r="S78" s="87"/>
      <c r="T78" s="49" t="e">
        <f>VLOOKUP(D78,#REF!,7,FALSE)</f>
        <v>#REF!</v>
      </c>
      <c r="U78" s="49" t="e">
        <f t="shared" si="0"/>
        <v>#REF!</v>
      </c>
    </row>
    <row r="79" spans="1:21" s="88" customFormat="1" x14ac:dyDescent="0.25">
      <c r="A79" s="81" t="s">
        <v>10</v>
      </c>
      <c r="B79" s="77" t="s">
        <v>151</v>
      </c>
      <c r="C79" s="72" t="s">
        <v>134</v>
      </c>
      <c r="D79" s="74" t="s">
        <v>92</v>
      </c>
      <c r="E79" s="82" t="s">
        <v>203</v>
      </c>
      <c r="F79" s="83" t="s">
        <v>207</v>
      </c>
      <c r="G79" s="84" t="s">
        <v>8</v>
      </c>
      <c r="H79" s="71">
        <v>0.12690000000000001</v>
      </c>
      <c r="I79" s="85">
        <v>43921</v>
      </c>
      <c r="J79" s="50" t="s">
        <v>212</v>
      </c>
      <c r="K79" s="39" t="s">
        <v>213</v>
      </c>
      <c r="L79" s="50" t="s">
        <v>212</v>
      </c>
      <c r="M79" s="39" t="s">
        <v>213</v>
      </c>
      <c r="N79" s="86" t="s">
        <v>212</v>
      </c>
      <c r="O79" s="89" t="s">
        <v>213</v>
      </c>
      <c r="P79" s="87"/>
      <c r="Q79" s="87"/>
      <c r="R79" s="87"/>
      <c r="S79" s="87"/>
      <c r="T79" s="49" t="e">
        <f>VLOOKUP(D79,#REF!,7,FALSE)</f>
        <v>#REF!</v>
      </c>
      <c r="U79" s="49" t="e">
        <f t="shared" si="0"/>
        <v>#REF!</v>
      </c>
    </row>
    <row r="80" spans="1:21" s="88" customFormat="1" x14ac:dyDescent="0.25">
      <c r="A80" s="81" t="s">
        <v>10</v>
      </c>
      <c r="B80" s="77" t="s">
        <v>151</v>
      </c>
      <c r="C80" s="72" t="s">
        <v>131</v>
      </c>
      <c r="D80" s="74" t="s">
        <v>94</v>
      </c>
      <c r="E80" s="82" t="s">
        <v>203</v>
      </c>
      <c r="F80" s="83" t="s">
        <v>207</v>
      </c>
      <c r="G80" s="84" t="s">
        <v>8</v>
      </c>
      <c r="H80" s="71">
        <v>0.1268</v>
      </c>
      <c r="I80" s="85">
        <v>43921</v>
      </c>
      <c r="J80" s="50" t="s">
        <v>212</v>
      </c>
      <c r="K80" s="39" t="s">
        <v>213</v>
      </c>
      <c r="L80" s="50" t="s">
        <v>212</v>
      </c>
      <c r="M80" s="39" t="s">
        <v>213</v>
      </c>
      <c r="N80" s="86" t="s">
        <v>212</v>
      </c>
      <c r="O80" s="89" t="s">
        <v>213</v>
      </c>
      <c r="P80" s="87"/>
      <c r="Q80" s="87"/>
      <c r="R80" s="87"/>
      <c r="S80" s="87"/>
      <c r="T80" s="49" t="e">
        <f>VLOOKUP(D80,#REF!,7,FALSE)</f>
        <v>#REF!</v>
      </c>
      <c r="U80" s="49" t="e">
        <f t="shared" si="0"/>
        <v>#REF!</v>
      </c>
    </row>
    <row r="81" spans="1:22" s="88" customFormat="1" x14ac:dyDescent="0.25">
      <c r="A81" s="81" t="s">
        <v>10</v>
      </c>
      <c r="B81" s="77" t="s">
        <v>150</v>
      </c>
      <c r="C81" s="72" t="s">
        <v>113</v>
      </c>
      <c r="D81" s="74" t="s">
        <v>83</v>
      </c>
      <c r="E81" s="82" t="s">
        <v>204</v>
      </c>
      <c r="F81" s="83" t="s">
        <v>208</v>
      </c>
      <c r="G81" s="84" t="s">
        <v>8</v>
      </c>
      <c r="H81" s="71">
        <v>0.43540000000000001</v>
      </c>
      <c r="I81" s="85">
        <v>43921</v>
      </c>
      <c r="J81" s="50" t="s">
        <v>212</v>
      </c>
      <c r="K81" s="39" t="s">
        <v>213</v>
      </c>
      <c r="L81" s="50" t="s">
        <v>212</v>
      </c>
      <c r="M81" s="39" t="s">
        <v>213</v>
      </c>
      <c r="N81" s="86" t="s">
        <v>212</v>
      </c>
      <c r="O81" s="89" t="s">
        <v>213</v>
      </c>
      <c r="P81" s="87"/>
      <c r="Q81" s="69"/>
      <c r="R81" s="87"/>
      <c r="S81" s="87"/>
      <c r="T81" s="49" t="e">
        <f>VLOOKUP(D81,#REF!,7,FALSE)</f>
        <v>#REF!</v>
      </c>
      <c r="U81" s="49" t="e">
        <f t="shared" si="0"/>
        <v>#REF!</v>
      </c>
    </row>
    <row r="82" spans="1:22" s="88" customFormat="1" x14ac:dyDescent="0.25">
      <c r="A82" s="81" t="s">
        <v>10</v>
      </c>
      <c r="B82" s="77" t="s">
        <v>150</v>
      </c>
      <c r="C82" s="72" t="s">
        <v>128</v>
      </c>
      <c r="D82" s="74" t="s">
        <v>84</v>
      </c>
      <c r="E82" s="82" t="s">
        <v>204</v>
      </c>
      <c r="F82" s="83" t="s">
        <v>208</v>
      </c>
      <c r="G82" s="84" t="s">
        <v>8</v>
      </c>
      <c r="H82" s="71">
        <v>0.435</v>
      </c>
      <c r="I82" s="85">
        <v>43921</v>
      </c>
      <c r="J82" s="50" t="s">
        <v>212</v>
      </c>
      <c r="K82" s="39" t="s">
        <v>213</v>
      </c>
      <c r="L82" s="50" t="s">
        <v>212</v>
      </c>
      <c r="M82" s="39" t="s">
        <v>213</v>
      </c>
      <c r="N82" s="86" t="s">
        <v>212</v>
      </c>
      <c r="O82" s="89" t="s">
        <v>213</v>
      </c>
      <c r="P82" s="87"/>
      <c r="Q82" s="69"/>
      <c r="R82" s="87"/>
      <c r="S82" s="87"/>
      <c r="T82" s="49" t="e">
        <f>VLOOKUP(D82,#REF!,7,FALSE)</f>
        <v>#REF!</v>
      </c>
      <c r="U82" s="49" t="e">
        <f t="shared" si="0"/>
        <v>#REF!</v>
      </c>
    </row>
    <row r="83" spans="1:22" s="88" customFormat="1" x14ac:dyDescent="0.25">
      <c r="A83" s="81" t="s">
        <v>10</v>
      </c>
      <c r="B83" s="77" t="s">
        <v>150</v>
      </c>
      <c r="C83" s="72" t="s">
        <v>125</v>
      </c>
      <c r="D83" s="74" t="s">
        <v>85</v>
      </c>
      <c r="E83" s="82" t="s">
        <v>204</v>
      </c>
      <c r="F83" s="83" t="s">
        <v>208</v>
      </c>
      <c r="G83" s="84" t="s">
        <v>8</v>
      </c>
      <c r="H83" s="71">
        <v>0</v>
      </c>
      <c r="I83" s="85">
        <v>43921</v>
      </c>
      <c r="J83" s="79">
        <v>43678</v>
      </c>
      <c r="K83" s="89">
        <v>0.05</v>
      </c>
      <c r="L83" s="79">
        <v>43711</v>
      </c>
      <c r="M83" s="89">
        <v>0.19</v>
      </c>
      <c r="N83" s="93">
        <v>43739</v>
      </c>
      <c r="O83" s="89">
        <v>0.19</v>
      </c>
      <c r="P83" s="90">
        <f>O83+M83+K83</f>
        <v>0.43</v>
      </c>
      <c r="Q83" s="69" t="e">
        <f>VLOOKUP(D83,#REF!,8,FALSE)</f>
        <v>#REF!</v>
      </c>
      <c r="R83" s="87" t="e">
        <f>Q83=P83</f>
        <v>#REF!</v>
      </c>
      <c r="S83" s="87"/>
      <c r="T83" s="92" t="e">
        <f>VLOOKUP(D83,#REF!,7,FALSE)</f>
        <v>#REF!</v>
      </c>
      <c r="U83" s="49" t="e">
        <f t="shared" si="0"/>
        <v>#REF!</v>
      </c>
      <c r="V83" s="88" t="s">
        <v>211</v>
      </c>
    </row>
    <row r="84" spans="1:22" s="88" customFormat="1" x14ac:dyDescent="0.25">
      <c r="A84" s="81" t="s">
        <v>10</v>
      </c>
      <c r="B84" s="77" t="s">
        <v>150</v>
      </c>
      <c r="C84" s="72" t="s">
        <v>105</v>
      </c>
      <c r="D84" s="74" t="s">
        <v>80</v>
      </c>
      <c r="E84" s="82" t="s">
        <v>204</v>
      </c>
      <c r="F84" s="83" t="s">
        <v>208</v>
      </c>
      <c r="G84" s="84" t="s">
        <v>8</v>
      </c>
      <c r="H84" s="71">
        <v>0.40389999999999998</v>
      </c>
      <c r="I84" s="85">
        <v>43921</v>
      </c>
      <c r="J84" s="50" t="s">
        <v>212</v>
      </c>
      <c r="K84" s="39" t="s">
        <v>213</v>
      </c>
      <c r="L84" s="50" t="s">
        <v>212</v>
      </c>
      <c r="M84" s="39" t="s">
        <v>213</v>
      </c>
      <c r="N84" s="86" t="s">
        <v>212</v>
      </c>
      <c r="O84" s="89" t="s">
        <v>213</v>
      </c>
      <c r="P84" s="87"/>
      <c r="Q84" s="69"/>
      <c r="R84" s="87"/>
      <c r="S84" s="87"/>
      <c r="T84" s="49" t="e">
        <f>VLOOKUP(D84,#REF!,7,FALSE)</f>
        <v>#REF!</v>
      </c>
      <c r="U84" s="49" t="e">
        <f t="shared" si="0"/>
        <v>#REF!</v>
      </c>
    </row>
    <row r="85" spans="1:22" s="88" customFormat="1" x14ac:dyDescent="0.25">
      <c r="A85" s="81" t="s">
        <v>10</v>
      </c>
      <c r="B85" s="77" t="s">
        <v>150</v>
      </c>
      <c r="C85" s="72" t="s">
        <v>122</v>
      </c>
      <c r="D85" s="74" t="s">
        <v>81</v>
      </c>
      <c r="E85" s="82" t="s">
        <v>204</v>
      </c>
      <c r="F85" s="83" t="s">
        <v>208</v>
      </c>
      <c r="G85" s="84" t="s">
        <v>8</v>
      </c>
      <c r="H85" s="71">
        <v>0.40570000000000001</v>
      </c>
      <c r="I85" s="85">
        <v>43921</v>
      </c>
      <c r="J85" s="50" t="s">
        <v>212</v>
      </c>
      <c r="K85" s="39" t="s">
        <v>213</v>
      </c>
      <c r="L85" s="50" t="s">
        <v>212</v>
      </c>
      <c r="M85" s="39" t="s">
        <v>213</v>
      </c>
      <c r="N85" s="86" t="s">
        <v>212</v>
      </c>
      <c r="O85" s="89" t="s">
        <v>213</v>
      </c>
      <c r="P85" s="87"/>
      <c r="Q85" s="69"/>
      <c r="R85" s="87"/>
      <c r="S85" s="87"/>
      <c r="T85" s="49" t="e">
        <f>VLOOKUP(D85,#REF!,7,FALSE)</f>
        <v>#REF!</v>
      </c>
      <c r="U85" s="49" t="e">
        <f t="shared" si="0"/>
        <v>#REF!</v>
      </c>
    </row>
    <row r="86" spans="1:22" s="88" customFormat="1" x14ac:dyDescent="0.25">
      <c r="A86" s="81" t="s">
        <v>10</v>
      </c>
      <c r="B86" s="77" t="s">
        <v>150</v>
      </c>
      <c r="C86" s="72" t="s">
        <v>132</v>
      </c>
      <c r="D86" s="74" t="s">
        <v>82</v>
      </c>
      <c r="E86" s="82" t="s">
        <v>204</v>
      </c>
      <c r="F86" s="83" t="s">
        <v>208</v>
      </c>
      <c r="G86" s="84" t="s">
        <v>8</v>
      </c>
      <c r="H86" s="71">
        <v>0.40450000000000003</v>
      </c>
      <c r="I86" s="85">
        <v>43921</v>
      </c>
      <c r="J86" s="50" t="s">
        <v>212</v>
      </c>
      <c r="K86" s="39" t="s">
        <v>213</v>
      </c>
      <c r="L86" s="50" t="s">
        <v>212</v>
      </c>
      <c r="M86" s="39" t="s">
        <v>213</v>
      </c>
      <c r="N86" s="86" t="s">
        <v>212</v>
      </c>
      <c r="O86" s="89" t="s">
        <v>213</v>
      </c>
      <c r="P86" s="87"/>
      <c r="Q86" s="69"/>
      <c r="R86" s="87"/>
      <c r="S86" s="87"/>
      <c r="T86" s="49" t="e">
        <f>VLOOKUP(D86,#REF!,7,FALSE)</f>
        <v>#REF!</v>
      </c>
      <c r="U86" s="49" t="e">
        <f t="shared" ref="U86:U95" si="3">T86=H86</f>
        <v>#REF!</v>
      </c>
    </row>
    <row r="87" spans="1:22" s="88" customFormat="1" x14ac:dyDescent="0.25">
      <c r="A87" s="81" t="s">
        <v>10</v>
      </c>
      <c r="B87" s="77" t="s">
        <v>150</v>
      </c>
      <c r="C87" s="72" t="s">
        <v>107</v>
      </c>
      <c r="D87" s="74" t="s">
        <v>74</v>
      </c>
      <c r="E87" s="82" t="s">
        <v>204</v>
      </c>
      <c r="F87" s="83" t="s">
        <v>208</v>
      </c>
      <c r="G87" s="84" t="s">
        <v>8</v>
      </c>
      <c r="H87" s="71">
        <v>0.41930000000000001</v>
      </c>
      <c r="I87" s="85">
        <v>43921</v>
      </c>
      <c r="J87" s="50" t="s">
        <v>212</v>
      </c>
      <c r="K87" s="39" t="s">
        <v>213</v>
      </c>
      <c r="L87" s="50" t="s">
        <v>212</v>
      </c>
      <c r="M87" s="39" t="s">
        <v>213</v>
      </c>
      <c r="N87" s="86" t="s">
        <v>212</v>
      </c>
      <c r="O87" s="89" t="s">
        <v>213</v>
      </c>
      <c r="P87" s="87"/>
      <c r="Q87" s="69"/>
      <c r="R87" s="87"/>
      <c r="S87" s="87"/>
      <c r="T87" s="49" t="e">
        <f>VLOOKUP(D87,#REF!,7,FALSE)</f>
        <v>#REF!</v>
      </c>
      <c r="U87" s="49" t="e">
        <f t="shared" si="3"/>
        <v>#REF!</v>
      </c>
    </row>
    <row r="88" spans="1:22" s="88" customFormat="1" x14ac:dyDescent="0.25">
      <c r="A88" s="81" t="s">
        <v>10</v>
      </c>
      <c r="B88" s="77" t="s">
        <v>150</v>
      </c>
      <c r="C88" s="72" t="s">
        <v>127</v>
      </c>
      <c r="D88" s="74" t="s">
        <v>75</v>
      </c>
      <c r="E88" s="82" t="s">
        <v>204</v>
      </c>
      <c r="F88" s="83" t="s">
        <v>208</v>
      </c>
      <c r="G88" s="84" t="s">
        <v>8</v>
      </c>
      <c r="H88" s="71">
        <v>0.41930000000000001</v>
      </c>
      <c r="I88" s="85">
        <v>43921</v>
      </c>
      <c r="J88" s="50" t="s">
        <v>212</v>
      </c>
      <c r="K88" s="39" t="s">
        <v>213</v>
      </c>
      <c r="L88" s="50" t="s">
        <v>212</v>
      </c>
      <c r="M88" s="39" t="s">
        <v>213</v>
      </c>
      <c r="N88" s="86" t="s">
        <v>212</v>
      </c>
      <c r="O88" s="89" t="s">
        <v>213</v>
      </c>
      <c r="P88" s="87"/>
      <c r="Q88" s="69"/>
      <c r="R88" s="87"/>
      <c r="S88" s="87"/>
      <c r="T88" s="49" t="e">
        <f>VLOOKUP(D88,#REF!,7,FALSE)</f>
        <v>#REF!</v>
      </c>
      <c r="U88" s="49" t="e">
        <f t="shared" si="3"/>
        <v>#REF!</v>
      </c>
    </row>
    <row r="89" spans="1:22" s="88" customFormat="1" x14ac:dyDescent="0.25">
      <c r="A89" s="81" t="s">
        <v>10</v>
      </c>
      <c r="B89" s="77" t="s">
        <v>150</v>
      </c>
      <c r="C89" s="72" t="s">
        <v>116</v>
      </c>
      <c r="D89" s="74" t="s">
        <v>76</v>
      </c>
      <c r="E89" s="82" t="s">
        <v>204</v>
      </c>
      <c r="F89" s="83" t="s">
        <v>208</v>
      </c>
      <c r="G89" s="84" t="s">
        <v>8</v>
      </c>
      <c r="H89" s="71">
        <v>0.41799999999999998</v>
      </c>
      <c r="I89" s="85">
        <v>43921</v>
      </c>
      <c r="J89" s="50" t="s">
        <v>212</v>
      </c>
      <c r="K89" s="39" t="s">
        <v>213</v>
      </c>
      <c r="L89" s="50" t="s">
        <v>212</v>
      </c>
      <c r="M89" s="39" t="s">
        <v>213</v>
      </c>
      <c r="N89" s="86" t="s">
        <v>212</v>
      </c>
      <c r="O89" s="89" t="s">
        <v>213</v>
      </c>
      <c r="P89" s="87"/>
      <c r="Q89" s="69"/>
      <c r="R89" s="87"/>
      <c r="S89" s="87"/>
      <c r="T89" s="49" t="e">
        <f>VLOOKUP(D89,#REF!,7,FALSE)</f>
        <v>#REF!</v>
      </c>
      <c r="U89" s="49" t="e">
        <f t="shared" si="3"/>
        <v>#REF!</v>
      </c>
    </row>
    <row r="90" spans="1:22" s="88" customFormat="1" x14ac:dyDescent="0.25">
      <c r="A90" s="81" t="s">
        <v>10</v>
      </c>
      <c r="B90" s="77" t="s">
        <v>150</v>
      </c>
      <c r="C90" s="72" t="s">
        <v>109</v>
      </c>
      <c r="D90" s="74" t="s">
        <v>71</v>
      </c>
      <c r="E90" s="82" t="s">
        <v>204</v>
      </c>
      <c r="F90" s="83" t="s">
        <v>208</v>
      </c>
      <c r="G90" s="84" t="s">
        <v>8</v>
      </c>
      <c r="H90" s="71">
        <v>0.42149999999999999</v>
      </c>
      <c r="I90" s="85">
        <v>43921</v>
      </c>
      <c r="J90" s="50" t="s">
        <v>212</v>
      </c>
      <c r="K90" s="39" t="s">
        <v>213</v>
      </c>
      <c r="L90" s="50" t="s">
        <v>212</v>
      </c>
      <c r="M90" s="39" t="s">
        <v>213</v>
      </c>
      <c r="N90" s="86" t="s">
        <v>212</v>
      </c>
      <c r="O90" s="89" t="s">
        <v>213</v>
      </c>
      <c r="P90" s="87"/>
      <c r="Q90" s="69"/>
      <c r="R90" s="87"/>
      <c r="S90" s="87"/>
      <c r="T90" s="49" t="e">
        <f>VLOOKUP(D90,#REF!,7,FALSE)</f>
        <v>#REF!</v>
      </c>
      <c r="U90" s="49" t="e">
        <f t="shared" si="3"/>
        <v>#REF!</v>
      </c>
    </row>
    <row r="91" spans="1:22" s="88" customFormat="1" x14ac:dyDescent="0.25">
      <c r="A91" s="81" t="s">
        <v>10</v>
      </c>
      <c r="B91" s="77" t="s">
        <v>150</v>
      </c>
      <c r="C91" s="72" t="s">
        <v>108</v>
      </c>
      <c r="D91" s="74" t="s">
        <v>72</v>
      </c>
      <c r="E91" s="82" t="s">
        <v>204</v>
      </c>
      <c r="F91" s="83" t="s">
        <v>208</v>
      </c>
      <c r="G91" s="84" t="s">
        <v>8</v>
      </c>
      <c r="H91" s="71">
        <v>0.42149999999999999</v>
      </c>
      <c r="I91" s="85">
        <v>43921</v>
      </c>
      <c r="J91" s="50" t="s">
        <v>212</v>
      </c>
      <c r="K91" s="39" t="s">
        <v>213</v>
      </c>
      <c r="L91" s="50" t="s">
        <v>212</v>
      </c>
      <c r="M91" s="39" t="s">
        <v>213</v>
      </c>
      <c r="N91" s="86" t="s">
        <v>212</v>
      </c>
      <c r="O91" s="89" t="s">
        <v>213</v>
      </c>
      <c r="P91" s="87"/>
      <c r="Q91" s="69"/>
      <c r="R91" s="87"/>
      <c r="S91" s="87"/>
      <c r="T91" s="49" t="e">
        <f>VLOOKUP(D91,#REF!,7,FALSE)</f>
        <v>#REF!</v>
      </c>
      <c r="U91" s="49" t="e">
        <f t="shared" si="3"/>
        <v>#REF!</v>
      </c>
    </row>
    <row r="92" spans="1:22" s="88" customFormat="1" x14ac:dyDescent="0.25">
      <c r="A92" s="81" t="s">
        <v>10</v>
      </c>
      <c r="B92" s="77" t="s">
        <v>150</v>
      </c>
      <c r="C92" s="72" t="s">
        <v>117</v>
      </c>
      <c r="D92" s="74" t="s">
        <v>73</v>
      </c>
      <c r="E92" s="82" t="s">
        <v>204</v>
      </c>
      <c r="F92" s="83" t="s">
        <v>208</v>
      </c>
      <c r="G92" s="84" t="s">
        <v>8</v>
      </c>
      <c r="H92" s="71">
        <v>0</v>
      </c>
      <c r="I92" s="85">
        <v>43921</v>
      </c>
      <c r="J92" s="79">
        <v>43678</v>
      </c>
      <c r="K92" s="89">
        <v>0.05</v>
      </c>
      <c r="L92" s="79">
        <v>43711</v>
      </c>
      <c r="M92" s="89">
        <v>0.19</v>
      </c>
      <c r="N92" s="93">
        <v>43739</v>
      </c>
      <c r="O92" s="89">
        <v>0.18</v>
      </c>
      <c r="P92" s="90">
        <f>O92+M92+K92</f>
        <v>0.42</v>
      </c>
      <c r="Q92" s="69" t="e">
        <f>VLOOKUP(D92,#REF!,8,FALSE)</f>
        <v>#REF!</v>
      </c>
      <c r="R92" s="87" t="e">
        <f>Q92=P92</f>
        <v>#REF!</v>
      </c>
      <c r="S92" s="87"/>
      <c r="T92" s="49" t="e">
        <f>VLOOKUP(D92,#REF!,7,FALSE)</f>
        <v>#REF!</v>
      </c>
      <c r="U92" s="49" t="e">
        <f t="shared" si="3"/>
        <v>#REF!</v>
      </c>
      <c r="V92" s="88" t="s">
        <v>211</v>
      </c>
    </row>
    <row r="93" spans="1:22" s="88" customFormat="1" x14ac:dyDescent="0.25">
      <c r="A93" s="81" t="s">
        <v>10</v>
      </c>
      <c r="B93" s="77" t="s">
        <v>150</v>
      </c>
      <c r="C93" s="72" t="s">
        <v>110</v>
      </c>
      <c r="D93" s="74" t="s">
        <v>77</v>
      </c>
      <c r="E93" s="82" t="s">
        <v>204</v>
      </c>
      <c r="F93" s="83" t="s">
        <v>208</v>
      </c>
      <c r="G93" s="84" t="s">
        <v>8</v>
      </c>
      <c r="H93" s="71">
        <v>0.41360000000000002</v>
      </c>
      <c r="I93" s="85">
        <v>43921</v>
      </c>
      <c r="J93" s="50" t="s">
        <v>212</v>
      </c>
      <c r="K93" s="39" t="s">
        <v>213</v>
      </c>
      <c r="L93" s="50" t="s">
        <v>212</v>
      </c>
      <c r="M93" s="39" t="s">
        <v>213</v>
      </c>
      <c r="N93" s="86" t="s">
        <v>212</v>
      </c>
      <c r="O93" s="89" t="s">
        <v>213</v>
      </c>
      <c r="P93" s="87"/>
      <c r="Q93" s="69"/>
      <c r="R93" s="87"/>
      <c r="S93" s="87"/>
      <c r="T93" s="49" t="e">
        <f>VLOOKUP(D93,#REF!,7,FALSE)</f>
        <v>#REF!</v>
      </c>
      <c r="U93" s="49" t="e">
        <f t="shared" si="3"/>
        <v>#REF!</v>
      </c>
    </row>
    <row r="94" spans="1:22" s="88" customFormat="1" x14ac:dyDescent="0.25">
      <c r="A94" s="81" t="s">
        <v>10</v>
      </c>
      <c r="B94" s="77" t="s">
        <v>150</v>
      </c>
      <c r="C94" s="72" t="s">
        <v>115</v>
      </c>
      <c r="D94" s="74" t="s">
        <v>78</v>
      </c>
      <c r="E94" s="82" t="s">
        <v>204</v>
      </c>
      <c r="F94" s="83" t="s">
        <v>208</v>
      </c>
      <c r="G94" s="84" t="s">
        <v>8</v>
      </c>
      <c r="H94" s="71">
        <v>0.41360000000000002</v>
      </c>
      <c r="I94" s="85">
        <v>43921</v>
      </c>
      <c r="J94" s="50" t="s">
        <v>212</v>
      </c>
      <c r="K94" s="39" t="s">
        <v>213</v>
      </c>
      <c r="L94" s="50" t="s">
        <v>212</v>
      </c>
      <c r="M94" s="39" t="s">
        <v>213</v>
      </c>
      <c r="N94" s="86" t="s">
        <v>212</v>
      </c>
      <c r="O94" s="89" t="s">
        <v>213</v>
      </c>
      <c r="P94" s="87"/>
      <c r="Q94" s="69"/>
      <c r="R94" s="87"/>
      <c r="S94" s="87"/>
      <c r="T94" s="49" t="e">
        <f>VLOOKUP(D94,#REF!,7,FALSE)</f>
        <v>#REF!</v>
      </c>
      <c r="U94" s="49" t="e">
        <f t="shared" si="3"/>
        <v>#REF!</v>
      </c>
    </row>
    <row r="95" spans="1:22" s="88" customFormat="1" x14ac:dyDescent="0.25">
      <c r="A95" s="81" t="s">
        <v>10</v>
      </c>
      <c r="B95" s="77" t="s">
        <v>150</v>
      </c>
      <c r="C95" s="72" t="s">
        <v>131</v>
      </c>
      <c r="D95" s="74" t="s">
        <v>79</v>
      </c>
      <c r="E95" s="82" t="s">
        <v>204</v>
      </c>
      <c r="F95" s="83" t="s">
        <v>208</v>
      </c>
      <c r="G95" s="84" t="s">
        <v>8</v>
      </c>
      <c r="H95" s="71">
        <v>0.4123</v>
      </c>
      <c r="I95" s="85">
        <v>43921</v>
      </c>
      <c r="J95" s="50" t="s">
        <v>212</v>
      </c>
      <c r="K95" s="39" t="s">
        <v>213</v>
      </c>
      <c r="L95" s="50" t="s">
        <v>212</v>
      </c>
      <c r="M95" s="39" t="s">
        <v>213</v>
      </c>
      <c r="N95" s="86" t="s">
        <v>212</v>
      </c>
      <c r="O95" s="89" t="s">
        <v>213</v>
      </c>
      <c r="P95" s="87"/>
      <c r="Q95" s="69"/>
      <c r="R95" s="87"/>
      <c r="S95" s="87"/>
      <c r="T95" s="49" t="e">
        <f>VLOOKUP(D95,#REF!,7,FALSE)</f>
        <v>#REF!</v>
      </c>
      <c r="U95" s="49" t="e">
        <f t="shared" si="3"/>
        <v>#REF!</v>
      </c>
    </row>
    <row r="96" spans="1:22" ht="18" x14ac:dyDescent="0.35">
      <c r="M96" s="76"/>
      <c r="N96" s="76"/>
      <c r="T96" s="49"/>
      <c r="U96" s="49"/>
    </row>
    <row r="97" spans="1:19" s="4" customFormat="1" hidden="1" x14ac:dyDescent="0.35">
      <c r="A97" s="17"/>
      <c r="B97" s="29"/>
      <c r="C97" s="18"/>
      <c r="D97" s="36"/>
      <c r="E97" s="17"/>
      <c r="F97" s="17"/>
      <c r="G97" s="17"/>
      <c r="H97" s="17"/>
      <c r="I97" s="17"/>
      <c r="J97" s="17"/>
      <c r="K97" s="17"/>
      <c r="M97" s="40"/>
      <c r="N97" s="40"/>
      <c r="O97" s="40"/>
      <c r="P97" s="40"/>
      <c r="Q97" s="40"/>
      <c r="R97" s="40"/>
      <c r="S97" s="40"/>
    </row>
    <row r="98" spans="1:19" s="4" customFormat="1" hidden="1" x14ac:dyDescent="0.35">
      <c r="A98" s="17"/>
      <c r="B98" s="29"/>
      <c r="C98" s="18"/>
      <c r="D98" s="36"/>
      <c r="E98" s="17"/>
      <c r="F98" s="17"/>
      <c r="G98" s="17"/>
      <c r="H98" s="17"/>
      <c r="I98" s="17"/>
      <c r="J98" s="17"/>
      <c r="K98" s="17"/>
      <c r="M98" s="40"/>
      <c r="N98" s="40"/>
      <c r="O98" s="40"/>
      <c r="P98" s="40"/>
      <c r="Q98" s="40"/>
      <c r="R98" s="40"/>
      <c r="S98" s="40"/>
    </row>
    <row r="99" spans="1:19" s="46" customFormat="1" hidden="1" x14ac:dyDescent="0.25">
      <c r="M99" s="69"/>
      <c r="N99" s="69"/>
      <c r="O99" s="69"/>
      <c r="P99" s="69"/>
      <c r="Q99" s="69"/>
      <c r="R99" s="69"/>
      <c r="S99" s="69"/>
    </row>
    <row r="100" spans="1:19" s="4" customFormat="1" x14ac:dyDescent="0.35">
      <c r="A100" s="17"/>
      <c r="B100" s="29"/>
      <c r="C100" s="18"/>
      <c r="D100" s="36"/>
      <c r="E100" s="17"/>
      <c r="F100" s="17"/>
      <c r="G100" s="17"/>
      <c r="H100" s="17"/>
      <c r="I100" s="17"/>
      <c r="J100" s="17"/>
      <c r="K100" s="17"/>
      <c r="M100" s="40"/>
      <c r="N100" s="40"/>
      <c r="O100" s="40"/>
      <c r="P100" s="40"/>
      <c r="Q100" s="40"/>
      <c r="R100" s="40"/>
      <c r="S100" s="40"/>
    </row>
    <row r="101" spans="1:19" s="4" customFormat="1" hidden="1" x14ac:dyDescent="0.35">
      <c r="A101" s="17"/>
      <c r="B101" s="29"/>
      <c r="C101" s="18"/>
      <c r="D101" s="36"/>
      <c r="E101" s="17"/>
      <c r="F101" s="17"/>
      <c r="G101" s="17"/>
      <c r="H101" s="17"/>
      <c r="I101" s="17"/>
      <c r="J101" s="17"/>
      <c r="K101" s="17"/>
      <c r="M101" s="40"/>
      <c r="N101" s="40"/>
      <c r="O101" s="40"/>
      <c r="P101" s="40"/>
      <c r="Q101" s="40"/>
      <c r="R101" s="40"/>
      <c r="S101" s="40"/>
    </row>
    <row r="102" spans="1:19" s="4" customFormat="1" hidden="1" x14ac:dyDescent="0.35">
      <c r="A102" s="17"/>
      <c r="B102" s="29"/>
      <c r="C102" s="18"/>
      <c r="D102" s="36"/>
      <c r="E102" s="17"/>
      <c r="F102" s="17"/>
      <c r="G102" s="17"/>
      <c r="H102" s="17"/>
      <c r="I102" s="17"/>
      <c r="J102" s="17"/>
      <c r="K102" s="17"/>
      <c r="M102" s="40"/>
      <c r="N102" s="40"/>
      <c r="O102" s="40"/>
      <c r="P102" s="40"/>
      <c r="Q102" s="40"/>
      <c r="R102" s="40"/>
      <c r="S102" s="40"/>
    </row>
    <row r="103" spans="1:19" s="4" customFormat="1" hidden="1" x14ac:dyDescent="0.35">
      <c r="A103" s="17"/>
      <c r="B103" s="29"/>
      <c r="C103" s="18"/>
      <c r="D103" s="36"/>
      <c r="E103" s="17"/>
      <c r="F103" s="17"/>
      <c r="G103" s="17"/>
      <c r="H103" s="17"/>
      <c r="I103" s="17"/>
      <c r="J103" s="17"/>
      <c r="K103" s="17"/>
      <c r="M103" s="40"/>
      <c r="N103" s="40"/>
      <c r="O103" s="40"/>
      <c r="P103" s="40"/>
      <c r="Q103" s="40"/>
      <c r="R103" s="40"/>
      <c r="S103" s="40"/>
    </row>
    <row r="104" spans="1:19" s="4" customFormat="1" x14ac:dyDescent="0.35">
      <c r="A104" s="40" t="s">
        <v>42</v>
      </c>
      <c r="B104" s="29"/>
      <c r="C104" s="18"/>
      <c r="D104" s="36"/>
      <c r="E104" s="17"/>
      <c r="F104" s="17"/>
      <c r="G104" s="17"/>
      <c r="H104" s="17"/>
      <c r="I104" s="17"/>
      <c r="J104" s="17"/>
      <c r="K104" s="17"/>
      <c r="M104" s="40"/>
      <c r="N104" s="40"/>
      <c r="O104" s="40"/>
      <c r="P104" s="40"/>
      <c r="Q104" s="40"/>
      <c r="R104" s="40"/>
      <c r="S104" s="40"/>
    </row>
    <row r="105" spans="1:19" s="4" customFormat="1" ht="18.649999999999999" customHeight="1" x14ac:dyDescent="0.35">
      <c r="A105" s="17"/>
      <c r="B105" s="29"/>
      <c r="C105" s="18"/>
      <c r="D105" s="36"/>
      <c r="E105" s="17"/>
      <c r="F105" s="17"/>
      <c r="G105" s="17"/>
      <c r="H105" s="17"/>
      <c r="I105" s="17"/>
      <c r="J105" s="17"/>
      <c r="K105" s="17"/>
      <c r="M105" s="40"/>
      <c r="N105" s="40"/>
      <c r="O105" s="40"/>
      <c r="P105" s="40"/>
      <c r="Q105" s="40"/>
      <c r="R105" s="40"/>
      <c r="S105" s="40"/>
    </row>
    <row r="106" spans="1:19" s="4" customFormat="1" ht="18" x14ac:dyDescent="0.4">
      <c r="A106" s="22" t="s">
        <v>1</v>
      </c>
      <c r="B106" s="22" t="s">
        <v>2</v>
      </c>
      <c r="C106" s="22" t="s">
        <v>7</v>
      </c>
      <c r="D106" s="23" t="s">
        <v>0</v>
      </c>
      <c r="E106" s="17"/>
      <c r="F106" s="17"/>
      <c r="G106" s="17"/>
      <c r="H106" s="17"/>
      <c r="I106" s="17"/>
      <c r="J106" s="17"/>
      <c r="K106" s="17"/>
      <c r="M106" s="40"/>
      <c r="N106" s="40"/>
      <c r="O106" s="40"/>
      <c r="P106" s="40"/>
      <c r="Q106" s="40"/>
      <c r="R106" s="40"/>
      <c r="S106" s="40"/>
    </row>
    <row r="107" spans="1:19" s="4" customFormat="1" x14ac:dyDescent="0.35">
      <c r="A107" s="42" t="s">
        <v>10</v>
      </c>
      <c r="B107" s="63" t="s">
        <v>144</v>
      </c>
      <c r="C107" s="63" t="s">
        <v>125</v>
      </c>
      <c r="D107" s="63" t="s">
        <v>183</v>
      </c>
      <c r="E107" s="17"/>
      <c r="F107" s="17"/>
      <c r="G107" s="17"/>
      <c r="H107" s="17"/>
      <c r="I107" s="17"/>
      <c r="J107" s="17"/>
      <c r="K107" s="17"/>
      <c r="M107" s="40"/>
      <c r="N107" s="40"/>
      <c r="O107" s="40"/>
      <c r="P107" s="40"/>
      <c r="Q107" s="40"/>
      <c r="R107" s="40"/>
      <c r="S107" s="40"/>
    </row>
    <row r="108" spans="1:19" s="55" customFormat="1" x14ac:dyDescent="0.35">
      <c r="A108" s="53" t="s">
        <v>10</v>
      </c>
      <c r="B108" s="63" t="s">
        <v>144</v>
      </c>
      <c r="C108" s="63" t="s">
        <v>132</v>
      </c>
      <c r="D108" s="63" t="s">
        <v>184</v>
      </c>
      <c r="E108" s="17"/>
      <c r="F108" s="17"/>
      <c r="G108" s="54"/>
      <c r="H108" s="54"/>
      <c r="I108" s="54"/>
      <c r="J108" s="54"/>
      <c r="K108" s="54"/>
      <c r="M108" s="70"/>
      <c r="N108" s="70"/>
      <c r="O108" s="70"/>
      <c r="P108" s="70"/>
      <c r="Q108" s="70"/>
      <c r="R108" s="70"/>
      <c r="S108" s="70"/>
    </row>
    <row r="109" spans="1:19" s="55" customFormat="1" x14ac:dyDescent="0.35">
      <c r="A109" s="53" t="s">
        <v>10</v>
      </c>
      <c r="B109" s="63" t="s">
        <v>144</v>
      </c>
      <c r="C109" s="63" t="s">
        <v>116</v>
      </c>
      <c r="D109" s="63" t="s">
        <v>185</v>
      </c>
      <c r="E109" s="17"/>
      <c r="F109" s="17"/>
      <c r="G109" s="54"/>
      <c r="H109" s="54"/>
      <c r="I109" s="54"/>
      <c r="J109" s="54"/>
      <c r="K109" s="54"/>
      <c r="M109" s="70"/>
      <c r="N109" s="70"/>
      <c r="O109" s="70"/>
      <c r="P109" s="70"/>
      <c r="Q109" s="70"/>
      <c r="R109" s="70"/>
      <c r="S109" s="70"/>
    </row>
    <row r="110" spans="1:19" s="55" customFormat="1" x14ac:dyDescent="0.35">
      <c r="A110" s="53" t="s">
        <v>10</v>
      </c>
      <c r="B110" s="63" t="s">
        <v>144</v>
      </c>
      <c r="C110" s="63" t="s">
        <v>117</v>
      </c>
      <c r="D110" s="63" t="s">
        <v>186</v>
      </c>
      <c r="E110" s="17"/>
      <c r="F110" s="17"/>
      <c r="G110" s="54"/>
      <c r="H110" s="54"/>
      <c r="I110" s="54"/>
      <c r="J110" s="54"/>
      <c r="K110" s="54"/>
      <c r="M110" s="70"/>
      <c r="N110" s="70"/>
      <c r="O110" s="70"/>
      <c r="P110" s="70"/>
      <c r="Q110" s="70"/>
      <c r="R110" s="70"/>
      <c r="S110" s="70"/>
    </row>
    <row r="111" spans="1:19" s="55" customFormat="1" ht="17.149999999999999" customHeight="1" x14ac:dyDescent="0.35">
      <c r="A111" s="53" t="s">
        <v>10</v>
      </c>
      <c r="B111" s="63" t="s">
        <v>144</v>
      </c>
      <c r="C111" s="63" t="s">
        <v>131</v>
      </c>
      <c r="D111" s="63" t="s">
        <v>187</v>
      </c>
      <c r="E111" s="17"/>
      <c r="F111" s="17"/>
      <c r="G111" s="54"/>
      <c r="H111" s="54"/>
      <c r="I111" s="54"/>
      <c r="J111" s="54"/>
      <c r="K111" s="54"/>
      <c r="M111" s="70"/>
      <c r="N111" s="70"/>
      <c r="O111" s="70"/>
      <c r="P111" s="70"/>
      <c r="Q111" s="70"/>
      <c r="R111" s="70"/>
      <c r="S111" s="70"/>
    </row>
    <row r="112" spans="1:19" s="55" customFormat="1" x14ac:dyDescent="0.35">
      <c r="A112" s="53" t="s">
        <v>10</v>
      </c>
      <c r="B112" s="63" t="s">
        <v>145</v>
      </c>
      <c r="C112" s="63" t="s">
        <v>188</v>
      </c>
      <c r="D112" s="63" t="s">
        <v>157</v>
      </c>
      <c r="E112" s="17"/>
      <c r="F112" s="17"/>
      <c r="G112" s="54"/>
      <c r="H112" s="54"/>
      <c r="I112" s="54"/>
      <c r="J112" s="54"/>
      <c r="K112" s="54"/>
      <c r="M112" s="70"/>
      <c r="N112" s="70"/>
      <c r="O112" s="70"/>
      <c r="P112" s="70"/>
      <c r="Q112" s="70"/>
      <c r="R112" s="70"/>
      <c r="S112" s="70"/>
    </row>
    <row r="113" spans="1:19" s="55" customFormat="1" ht="19" customHeight="1" x14ac:dyDescent="0.35">
      <c r="A113" s="53" t="s">
        <v>10</v>
      </c>
      <c r="B113" s="63" t="s">
        <v>145</v>
      </c>
      <c r="C113" s="63" t="s">
        <v>189</v>
      </c>
      <c r="D113" s="63" t="s">
        <v>158</v>
      </c>
      <c r="E113" s="17"/>
      <c r="F113" s="17"/>
      <c r="G113" s="54"/>
      <c r="H113" s="54"/>
      <c r="I113" s="54"/>
      <c r="J113" s="54"/>
      <c r="K113" s="54"/>
      <c r="M113" s="70"/>
      <c r="N113" s="70"/>
      <c r="O113" s="70"/>
      <c r="P113" s="70"/>
      <c r="Q113" s="70"/>
      <c r="R113" s="70"/>
      <c r="S113" s="70"/>
    </row>
    <row r="114" spans="1:19" s="55" customFormat="1" x14ac:dyDescent="0.35">
      <c r="A114" s="53" t="s">
        <v>10</v>
      </c>
      <c r="B114" s="63" t="s">
        <v>145</v>
      </c>
      <c r="C114" s="63" t="s">
        <v>190</v>
      </c>
      <c r="D114" s="63" t="s">
        <v>159</v>
      </c>
      <c r="E114" s="17"/>
      <c r="F114" s="17"/>
      <c r="I114" s="54"/>
      <c r="J114" s="54"/>
      <c r="K114" s="54"/>
      <c r="M114" s="70"/>
      <c r="N114" s="70"/>
      <c r="O114" s="70"/>
      <c r="P114" s="70"/>
      <c r="Q114" s="70"/>
      <c r="R114" s="70"/>
      <c r="S114" s="70"/>
    </row>
    <row r="115" spans="1:19" s="55" customFormat="1" x14ac:dyDescent="0.35">
      <c r="A115" s="53" t="s">
        <v>10</v>
      </c>
      <c r="B115" s="63" t="s">
        <v>145</v>
      </c>
      <c r="C115" s="63" t="s">
        <v>125</v>
      </c>
      <c r="D115" s="63" t="s">
        <v>160</v>
      </c>
      <c r="E115" s="17"/>
      <c r="F115" s="17"/>
      <c r="I115" s="54"/>
      <c r="J115" s="54"/>
      <c r="K115" s="54"/>
      <c r="M115" s="70"/>
      <c r="N115" s="70"/>
      <c r="O115" s="70"/>
      <c r="P115" s="70"/>
      <c r="Q115" s="70"/>
      <c r="R115" s="70"/>
      <c r="S115" s="70"/>
    </row>
    <row r="116" spans="1:19" s="55" customFormat="1" x14ac:dyDescent="0.35">
      <c r="A116" s="53" t="s">
        <v>10</v>
      </c>
      <c r="B116" s="63" t="s">
        <v>145</v>
      </c>
      <c r="C116" s="63" t="s">
        <v>191</v>
      </c>
      <c r="D116" s="63" t="s">
        <v>161</v>
      </c>
      <c r="E116" s="17"/>
      <c r="F116" s="17"/>
      <c r="I116" s="54"/>
      <c r="J116" s="54"/>
      <c r="K116" s="54"/>
      <c r="M116" s="70"/>
      <c r="N116" s="70"/>
      <c r="O116" s="70"/>
      <c r="P116" s="70"/>
      <c r="Q116" s="70"/>
      <c r="R116" s="70"/>
      <c r="S116" s="70"/>
    </row>
    <row r="117" spans="1:19" s="55" customFormat="1" x14ac:dyDescent="0.35">
      <c r="A117" s="53" t="s">
        <v>10</v>
      </c>
      <c r="B117" s="63" t="s">
        <v>145</v>
      </c>
      <c r="C117" s="63" t="s">
        <v>132</v>
      </c>
      <c r="D117" s="63" t="s">
        <v>162</v>
      </c>
      <c r="E117" s="17"/>
      <c r="F117" s="17"/>
      <c r="I117" s="54"/>
      <c r="J117" s="54"/>
      <c r="K117" s="54"/>
      <c r="M117" s="70"/>
      <c r="N117" s="70"/>
      <c r="O117" s="70"/>
      <c r="P117" s="70"/>
      <c r="Q117" s="70"/>
      <c r="R117" s="70"/>
      <c r="S117" s="70"/>
    </row>
    <row r="118" spans="1:19" s="55" customFormat="1" x14ac:dyDescent="0.35">
      <c r="A118" s="53" t="s">
        <v>10</v>
      </c>
      <c r="B118" s="63" t="s">
        <v>145</v>
      </c>
      <c r="C118" s="63" t="s">
        <v>192</v>
      </c>
      <c r="D118" s="63" t="s">
        <v>163</v>
      </c>
      <c r="E118" s="17"/>
      <c r="F118" s="17"/>
      <c r="I118" s="54"/>
      <c r="J118" s="54"/>
      <c r="K118" s="54"/>
      <c r="M118" s="70"/>
      <c r="N118" s="70"/>
      <c r="O118" s="70"/>
      <c r="P118" s="70"/>
      <c r="Q118" s="70"/>
      <c r="R118" s="70"/>
      <c r="S118" s="70"/>
    </row>
    <row r="119" spans="1:19" s="55" customFormat="1" x14ac:dyDescent="0.35">
      <c r="A119" s="53" t="s">
        <v>10</v>
      </c>
      <c r="B119" s="63" t="s">
        <v>145</v>
      </c>
      <c r="C119" s="63" t="s">
        <v>193</v>
      </c>
      <c r="D119" s="63" t="s">
        <v>164</v>
      </c>
      <c r="E119" s="17"/>
      <c r="F119" s="17"/>
      <c r="I119" s="54"/>
      <c r="J119" s="54"/>
      <c r="K119" s="54"/>
      <c r="M119" s="70"/>
      <c r="N119" s="70"/>
      <c r="O119" s="70"/>
      <c r="P119" s="70"/>
      <c r="Q119" s="70"/>
      <c r="R119" s="70"/>
      <c r="S119" s="70"/>
    </row>
    <row r="120" spans="1:19" s="55" customFormat="1" x14ac:dyDescent="0.35">
      <c r="A120" s="53" t="s">
        <v>10</v>
      </c>
      <c r="B120" s="63" t="s">
        <v>145</v>
      </c>
      <c r="C120" s="63" t="s">
        <v>116</v>
      </c>
      <c r="D120" s="63" t="s">
        <v>165</v>
      </c>
      <c r="E120" s="17"/>
      <c r="F120" s="17"/>
      <c r="I120" s="54"/>
      <c r="J120" s="54"/>
      <c r="K120" s="54"/>
      <c r="M120" s="70"/>
      <c r="N120" s="70"/>
      <c r="O120" s="70"/>
      <c r="P120" s="70"/>
      <c r="Q120" s="70"/>
      <c r="R120" s="70"/>
      <c r="S120" s="70"/>
    </row>
    <row r="121" spans="1:19" s="4" customFormat="1" x14ac:dyDescent="0.35">
      <c r="A121" s="42" t="s">
        <v>10</v>
      </c>
      <c r="B121" s="63" t="s">
        <v>145</v>
      </c>
      <c r="C121" s="63" t="s">
        <v>117</v>
      </c>
      <c r="D121" s="63" t="s">
        <v>166</v>
      </c>
      <c r="E121" s="17"/>
      <c r="F121" s="17"/>
      <c r="I121" s="17"/>
      <c r="J121" s="17"/>
      <c r="K121" s="17"/>
      <c r="M121" s="40"/>
      <c r="N121" s="40"/>
      <c r="O121" s="40"/>
      <c r="P121" s="40"/>
      <c r="Q121" s="40"/>
      <c r="R121" s="40"/>
      <c r="S121" s="40"/>
    </row>
    <row r="122" spans="1:19" s="4" customFormat="1" x14ac:dyDescent="0.35">
      <c r="A122" s="42" t="s">
        <v>10</v>
      </c>
      <c r="B122" s="63" t="s">
        <v>145</v>
      </c>
      <c r="C122" s="63" t="s">
        <v>131</v>
      </c>
      <c r="D122" s="63" t="s">
        <v>167</v>
      </c>
      <c r="E122" s="17"/>
      <c r="F122" s="17"/>
      <c r="I122" s="17"/>
      <c r="J122" s="17"/>
      <c r="K122" s="17"/>
      <c r="M122" s="40"/>
      <c r="N122" s="40"/>
      <c r="O122" s="40"/>
      <c r="P122" s="40"/>
      <c r="Q122" s="40"/>
      <c r="R122" s="40"/>
      <c r="S122" s="40"/>
    </row>
    <row r="123" spans="1:19" s="4" customFormat="1" x14ac:dyDescent="0.35">
      <c r="A123" s="42" t="s">
        <v>10</v>
      </c>
      <c r="B123" s="63" t="s">
        <v>147</v>
      </c>
      <c r="C123" s="63" t="s">
        <v>194</v>
      </c>
      <c r="D123" s="63" t="s">
        <v>168</v>
      </c>
      <c r="E123" s="17"/>
      <c r="F123" s="17"/>
      <c r="I123" s="17"/>
      <c r="J123" s="17"/>
      <c r="K123" s="17"/>
      <c r="M123" s="40"/>
      <c r="N123" s="40"/>
      <c r="O123" s="40"/>
      <c r="P123" s="40"/>
      <c r="Q123" s="40"/>
      <c r="R123" s="40"/>
      <c r="S123" s="40"/>
    </row>
    <row r="124" spans="1:19" s="4" customFormat="1" x14ac:dyDescent="0.35">
      <c r="A124" s="42" t="s">
        <v>10</v>
      </c>
      <c r="B124" s="63" t="s">
        <v>147</v>
      </c>
      <c r="C124" s="63" t="s">
        <v>189</v>
      </c>
      <c r="D124" s="63" t="s">
        <v>169</v>
      </c>
      <c r="E124" s="17"/>
      <c r="F124" s="17"/>
      <c r="I124" s="17"/>
      <c r="J124" s="17"/>
      <c r="K124" s="17"/>
      <c r="M124" s="40"/>
      <c r="N124" s="40"/>
      <c r="O124" s="40"/>
      <c r="P124" s="40"/>
      <c r="Q124" s="40"/>
      <c r="R124" s="40"/>
      <c r="S124" s="40"/>
    </row>
    <row r="125" spans="1:19" s="4" customFormat="1" x14ac:dyDescent="0.35">
      <c r="A125" s="42" t="s">
        <v>10</v>
      </c>
      <c r="B125" s="63" t="s">
        <v>147</v>
      </c>
      <c r="C125" s="63" t="s">
        <v>190</v>
      </c>
      <c r="D125" s="63" t="s">
        <v>170</v>
      </c>
      <c r="E125" s="17"/>
      <c r="F125" s="17"/>
      <c r="I125" s="17"/>
      <c r="J125" s="17"/>
      <c r="K125" s="17"/>
      <c r="M125" s="40"/>
      <c r="N125" s="40"/>
      <c r="O125" s="40"/>
      <c r="P125" s="40"/>
      <c r="Q125" s="40"/>
      <c r="R125" s="40"/>
      <c r="S125" s="40"/>
    </row>
    <row r="126" spans="1:19" s="4" customFormat="1" x14ac:dyDescent="0.35">
      <c r="A126" s="42" t="s">
        <v>10</v>
      </c>
      <c r="B126" s="63" t="s">
        <v>147</v>
      </c>
      <c r="C126" s="63" t="s">
        <v>125</v>
      </c>
      <c r="D126" s="63" t="s">
        <v>171</v>
      </c>
      <c r="E126" s="17"/>
      <c r="F126" s="17"/>
      <c r="I126" s="17"/>
      <c r="J126" s="17"/>
      <c r="K126" s="17"/>
      <c r="M126" s="40"/>
      <c r="N126" s="40"/>
      <c r="O126" s="40"/>
      <c r="P126" s="40"/>
      <c r="Q126" s="40"/>
      <c r="R126" s="40"/>
      <c r="S126" s="40"/>
    </row>
    <row r="127" spans="1:19" s="4" customFormat="1" x14ac:dyDescent="0.35">
      <c r="A127" s="42" t="s">
        <v>10</v>
      </c>
      <c r="B127" s="63" t="s">
        <v>147</v>
      </c>
      <c r="C127" s="63" t="s">
        <v>191</v>
      </c>
      <c r="D127" s="63" t="s">
        <v>172</v>
      </c>
      <c r="E127" s="17"/>
      <c r="F127" s="17"/>
      <c r="I127" s="17"/>
      <c r="J127" s="17"/>
      <c r="K127" s="17"/>
      <c r="M127" s="40"/>
      <c r="N127" s="40"/>
      <c r="O127" s="40"/>
      <c r="P127" s="40"/>
      <c r="Q127" s="40"/>
      <c r="R127" s="40"/>
      <c r="S127" s="40"/>
    </row>
    <row r="128" spans="1:19" s="4" customFormat="1" x14ac:dyDescent="0.35">
      <c r="A128" s="42" t="s">
        <v>10</v>
      </c>
      <c r="B128" s="63" t="s">
        <v>147</v>
      </c>
      <c r="C128" s="63" t="s">
        <v>132</v>
      </c>
      <c r="D128" s="63" t="s">
        <v>173</v>
      </c>
      <c r="E128" s="17"/>
      <c r="F128" s="17"/>
      <c r="I128" s="17"/>
      <c r="J128" s="17"/>
      <c r="K128" s="17"/>
      <c r="M128" s="40"/>
      <c r="N128" s="40"/>
      <c r="O128" s="40"/>
      <c r="P128" s="40"/>
      <c r="Q128" s="40"/>
      <c r="R128" s="40"/>
      <c r="S128" s="40"/>
    </row>
    <row r="129" spans="1:19" s="4" customFormat="1" x14ac:dyDescent="0.35">
      <c r="A129" s="53" t="s">
        <v>10</v>
      </c>
      <c r="B129" s="63" t="s">
        <v>147</v>
      </c>
      <c r="C129" s="63" t="s">
        <v>192</v>
      </c>
      <c r="D129" s="63" t="s">
        <v>174</v>
      </c>
      <c r="E129" s="17"/>
      <c r="F129" s="17"/>
      <c r="I129" s="17"/>
      <c r="J129" s="17"/>
      <c r="K129" s="17"/>
      <c r="M129" s="40"/>
      <c r="N129" s="40"/>
      <c r="O129" s="40"/>
      <c r="P129" s="40"/>
      <c r="Q129" s="40"/>
      <c r="R129" s="40"/>
      <c r="S129" s="40"/>
    </row>
    <row r="130" spans="1:19" s="4" customFormat="1" x14ac:dyDescent="0.35">
      <c r="A130" s="53" t="s">
        <v>10</v>
      </c>
      <c r="B130" s="63" t="s">
        <v>147</v>
      </c>
      <c r="C130" s="63" t="s">
        <v>193</v>
      </c>
      <c r="D130" s="63" t="s">
        <v>175</v>
      </c>
      <c r="E130" s="17"/>
      <c r="F130" s="17"/>
      <c r="I130" s="17"/>
      <c r="J130" s="17"/>
      <c r="K130" s="17"/>
      <c r="M130" s="40"/>
      <c r="N130" s="40"/>
      <c r="O130" s="40"/>
      <c r="P130" s="40"/>
      <c r="Q130" s="40"/>
      <c r="R130" s="40"/>
      <c r="S130" s="40"/>
    </row>
    <row r="131" spans="1:19" s="4" customFormat="1" x14ac:dyDescent="0.35">
      <c r="A131" s="42" t="s">
        <v>10</v>
      </c>
      <c r="B131" s="63" t="s">
        <v>147</v>
      </c>
      <c r="C131" s="63" t="s">
        <v>195</v>
      </c>
      <c r="D131" s="63" t="s">
        <v>176</v>
      </c>
      <c r="E131" s="17"/>
      <c r="F131" s="17"/>
      <c r="I131" s="17"/>
      <c r="J131" s="17"/>
      <c r="K131" s="17"/>
      <c r="M131" s="40"/>
      <c r="N131" s="40"/>
      <c r="O131" s="40"/>
      <c r="P131" s="40"/>
      <c r="Q131" s="40"/>
      <c r="R131" s="40"/>
      <c r="S131" s="40"/>
    </row>
    <row r="132" spans="1:19" s="4" customFormat="1" x14ac:dyDescent="0.35">
      <c r="A132" s="42" t="s">
        <v>10</v>
      </c>
      <c r="B132" s="63" t="s">
        <v>147</v>
      </c>
      <c r="C132" s="63" t="s">
        <v>116</v>
      </c>
      <c r="D132" s="63" t="s">
        <v>177</v>
      </c>
      <c r="E132" s="17"/>
      <c r="F132" s="17"/>
      <c r="I132" s="17"/>
      <c r="J132" s="17"/>
      <c r="K132" s="17"/>
      <c r="M132" s="40"/>
      <c r="N132" s="40"/>
      <c r="O132" s="40"/>
      <c r="P132" s="40"/>
      <c r="Q132" s="40"/>
      <c r="R132" s="40"/>
      <c r="S132" s="40"/>
    </row>
    <row r="133" spans="1:19" s="4" customFormat="1" x14ac:dyDescent="0.35">
      <c r="A133" s="53" t="s">
        <v>10</v>
      </c>
      <c r="B133" s="63" t="s">
        <v>147</v>
      </c>
      <c r="C133" s="63" t="s">
        <v>117</v>
      </c>
      <c r="D133" s="75" t="s">
        <v>178</v>
      </c>
      <c r="E133" s="17"/>
      <c r="F133" s="17"/>
      <c r="I133" s="17"/>
      <c r="J133" s="17"/>
      <c r="K133" s="17"/>
      <c r="M133" s="40"/>
      <c r="N133" s="40"/>
      <c r="O133" s="40"/>
      <c r="P133" s="40"/>
      <c r="Q133" s="40"/>
      <c r="R133" s="40"/>
      <c r="S133" s="40"/>
    </row>
    <row r="134" spans="1:19" s="4" customFormat="1" x14ac:dyDescent="0.35">
      <c r="A134" s="53" t="s">
        <v>10</v>
      </c>
      <c r="B134" s="63" t="s">
        <v>147</v>
      </c>
      <c r="C134" s="63" t="s">
        <v>131</v>
      </c>
      <c r="D134" s="75" t="s">
        <v>179</v>
      </c>
      <c r="E134" s="17"/>
      <c r="F134" s="17"/>
      <c r="I134" s="17"/>
      <c r="J134" s="17"/>
      <c r="K134" s="17"/>
      <c r="M134" s="40"/>
      <c r="N134" s="40"/>
      <c r="O134" s="40"/>
      <c r="P134" s="40"/>
      <c r="Q134" s="40"/>
      <c r="R134" s="40"/>
      <c r="S134" s="40"/>
    </row>
    <row r="135" spans="1:19" s="4" customFormat="1" x14ac:dyDescent="0.35">
      <c r="A135" s="53" t="s">
        <v>10</v>
      </c>
      <c r="B135" s="63" t="s">
        <v>149</v>
      </c>
      <c r="C135" s="63" t="s">
        <v>196</v>
      </c>
      <c r="D135" s="75" t="s">
        <v>180</v>
      </c>
      <c r="E135" s="17"/>
      <c r="F135" s="17"/>
      <c r="I135" s="17"/>
      <c r="J135" s="17"/>
      <c r="K135" s="17"/>
      <c r="M135" s="40"/>
      <c r="N135" s="40"/>
      <c r="O135" s="40"/>
      <c r="P135" s="40"/>
      <c r="Q135" s="40"/>
      <c r="R135" s="40"/>
      <c r="S135" s="40"/>
    </row>
    <row r="136" spans="1:19" s="4" customFormat="1" x14ac:dyDescent="0.35">
      <c r="A136" s="53" t="s">
        <v>10</v>
      </c>
      <c r="B136" s="63" t="s">
        <v>149</v>
      </c>
      <c r="C136" s="63" t="s">
        <v>116</v>
      </c>
      <c r="D136" s="63" t="s">
        <v>181</v>
      </c>
      <c r="E136" s="17"/>
      <c r="F136" s="17"/>
      <c r="I136" s="17"/>
      <c r="J136" s="17"/>
      <c r="K136" s="17"/>
      <c r="M136" s="40"/>
      <c r="N136" s="40"/>
      <c r="O136" s="40"/>
      <c r="P136" s="40"/>
      <c r="Q136" s="40"/>
      <c r="R136" s="40"/>
      <c r="S136" s="40"/>
    </row>
    <row r="137" spans="1:19" s="4" customFormat="1" x14ac:dyDescent="0.35">
      <c r="A137" s="53" t="s">
        <v>10</v>
      </c>
      <c r="B137" s="63" t="s">
        <v>149</v>
      </c>
      <c r="C137" s="63" t="s">
        <v>117</v>
      </c>
      <c r="D137" s="63" t="s">
        <v>182</v>
      </c>
      <c r="E137" s="17"/>
      <c r="F137" s="17"/>
      <c r="I137" s="17"/>
      <c r="J137" s="17"/>
      <c r="K137" s="17"/>
      <c r="M137" s="40"/>
      <c r="N137" s="40"/>
      <c r="O137" s="40"/>
      <c r="P137" s="40"/>
      <c r="Q137" s="40"/>
      <c r="R137" s="40"/>
      <c r="S137" s="40"/>
    </row>
    <row r="138" spans="1:19" s="41" customFormat="1" x14ac:dyDescent="0.35">
      <c r="A138" s="54"/>
      <c r="B138" s="56"/>
      <c r="C138" s="57"/>
      <c r="D138" s="58"/>
      <c r="E138" s="17"/>
      <c r="F138" s="17"/>
      <c r="G138" s="17"/>
      <c r="H138" s="17"/>
      <c r="I138" s="17"/>
      <c r="J138" s="17"/>
      <c r="K138" s="17"/>
      <c r="M138" s="40"/>
      <c r="N138" s="40"/>
      <c r="O138" s="40"/>
      <c r="P138" s="40"/>
      <c r="Q138" s="40"/>
      <c r="R138" s="40"/>
      <c r="S138" s="40"/>
    </row>
    <row r="139" spans="1:19" s="41" customFormat="1" x14ac:dyDescent="0.35">
      <c r="A139" s="54"/>
      <c r="B139" s="56"/>
      <c r="C139" s="57"/>
      <c r="D139" s="58"/>
      <c r="E139" s="51"/>
      <c r="F139" s="52"/>
      <c r="G139" s="17"/>
      <c r="H139" s="17"/>
      <c r="I139" s="17"/>
      <c r="J139" s="17"/>
      <c r="K139" s="17"/>
      <c r="M139" s="40"/>
      <c r="N139" s="40"/>
      <c r="O139" s="40"/>
      <c r="P139" s="40"/>
      <c r="Q139" s="40"/>
      <c r="R139" s="40"/>
      <c r="S139" s="40"/>
    </row>
    <row r="140" spans="1:19" s="41" customFormat="1" ht="18" customHeight="1" x14ac:dyDescent="0.35">
      <c r="A140" s="96" t="s">
        <v>11</v>
      </c>
      <c r="B140" s="96"/>
      <c r="C140" s="96"/>
      <c r="D140" s="96"/>
      <c r="E140" s="96"/>
      <c r="F140" s="96"/>
      <c r="G140" s="43"/>
      <c r="H140" s="43"/>
      <c r="I140" s="17"/>
      <c r="J140" s="17"/>
      <c r="K140" s="17"/>
      <c r="M140" s="40"/>
      <c r="N140" s="40"/>
      <c r="O140" s="40"/>
      <c r="P140" s="40"/>
      <c r="Q140" s="40"/>
      <c r="R140" s="40"/>
      <c r="S140" s="40"/>
    </row>
    <row r="141" spans="1:19" x14ac:dyDescent="0.35">
      <c r="E141" s="43"/>
      <c r="F141" s="43"/>
    </row>
  </sheetData>
  <sortState ref="B107:D137">
    <sortCondition ref="B107:B137"/>
  </sortState>
  <mergeCells count="3">
    <mergeCell ref="A7:K7"/>
    <mergeCell ref="A5:K5"/>
    <mergeCell ref="A140:F140"/>
  </mergeCells>
  <phoneticPr fontId="0" type="noConversion"/>
  <pageMargins left="0.47244094488188981" right="0.31496062992125984" top="0.98425196850393704" bottom="0.98425196850393704" header="0.51181102362204722" footer="0.51181102362204722"/>
  <pageSetup paperSize="8" scale="29" orientation="landscape" r:id="rId1"/>
  <headerFooter alignWithMargins="0"/>
  <rowBreaks count="1" manualBreakCount="1">
    <brk id="10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Y Tax Workpaper" ma:contentTypeID="0x010100826318CDA76982469C2C3CD2CD58474100230A3F0CBE9246D398B542FCCC6667780076CF4C500E518F49B589541EDAAFE9DF" ma:contentTypeVersion="70" ma:contentTypeDescription=" " ma:contentTypeScope="" ma:versionID="a993ba84ba4307182fb42876f2aadb91">
  <xsd:schema xmlns:xsd="http://www.w3.org/2001/XMLSchema" xmlns:xs="http://www.w3.org/2001/XMLSchema" xmlns:p="http://schemas.microsoft.com/office/2006/metadata/properties" xmlns:ns2="35818088-e62d-4edf-bbb6-409430aef268" xmlns:ns4="24a17945-e2ad-48f2-a610-b128a6d1ac8c" targetNamespace="http://schemas.microsoft.com/office/2006/metadata/properties" ma:root="true" ma:fieldsID="6004df138e283360ba551b89c2ca9a2b" ns2:_="" ns4:_="">
    <xsd:import namespace="35818088-e62d-4edf-bbb6-409430aef268"/>
    <xsd:import namespace="24a17945-e2ad-48f2-a610-b128a6d1ac8c"/>
    <xsd:element name="properties">
      <xsd:complexType>
        <xsd:sequence>
          <xsd:element name="documentManagement">
            <xsd:complexType>
              <xsd:all>
                <xsd:element ref="ns2:ClassificationDataNoteField" minOccurs="0"/>
                <xsd:element ref="ns2:Classification_x0020_Status" minOccurs="0"/>
                <xsd:element ref="ns2:i14ea8bbd518495ea0e20ac1ad18c527" minOccurs="0"/>
                <xsd:element ref="ns2:TaxCatchAll" minOccurs="0"/>
                <xsd:element ref="ns2:TaxCatchAllLabel" minOccurs="0"/>
                <xsd:element ref="ns2:k8128b1c45734e36a24fce652bc7ffb7" minOccurs="0"/>
                <xsd:element ref="ns2:jc981bd8ab5b47fd91abb7684c0f405b" minOccurs="0"/>
                <xsd:element ref="ns2:b4187e12891e46deb4d240a4b28bdb90" minOccurs="0"/>
                <xsd:element ref="ns2:i30a3f0cbe9246d398b542fccc386778" minOccurs="0"/>
                <xsd:element ref="ns2:i30a3f0cbe9246d398b542fccc396778" minOccurs="0"/>
                <xsd:element ref="ns2:ClientNumber" minOccurs="0"/>
                <xsd:element ref="ns2:ClientName" minOccurs="0"/>
                <xsd:element ref="ns2:EngagementNumber" minOccurs="0"/>
                <xsd:element ref="ns2:EngagementName" minOccurs="0"/>
                <xsd:element ref="ns2:TDMDocumentType" minOccurs="0"/>
                <xsd:element ref="ns2:TaxYear" minOccurs="0"/>
                <xsd:element ref="ns2:TaxQuarter" minOccurs="0"/>
                <xsd:element ref="ns2:TaxMonth" minOccurs="0"/>
                <xsd:element ref="ns2:Owner" minOccurs="0"/>
                <xsd:element ref="ns2:Knowledge" minOccurs="0"/>
                <xsd:element ref="ns2:Entity" minOccurs="0"/>
                <xsd:element ref="ns2:RetentionReason" minOccurs="0"/>
                <xsd:element ref="ns2:AdditionalAttribute" minOccurs="0"/>
                <xsd:element ref="ns2:DocumentStatus" minOccurs="0"/>
                <xsd:element ref="ns2:TaxContentType" minOccurs="0"/>
                <xsd:element ref="ns2:OriginatingCreatedBy" minOccurs="0"/>
                <xsd:element ref="ns2:CopiedBy" minOccurs="0"/>
                <xsd:element ref="ns2:CopyAudit" minOccurs="0"/>
                <xsd:element ref="ns2:CopiedOn" minOccurs="0"/>
                <xsd:element ref="ns2:Sourcemetadata" minOccurs="0"/>
                <xsd:element ref="ns2:Importedfrom" minOccurs="0"/>
                <xsd:element ref="ns2:Obsolete" minOccurs="0"/>
                <xsd:element ref="ns2:AgreementDate" minOccurs="0"/>
                <xsd:element ref="ns2:StandardTermsModified" minOccurs="0"/>
                <xsd:element ref="ns4:_dlc_DocId" minOccurs="0"/>
                <xsd:element ref="ns4:_dlc_DocIdUrl" minOccurs="0"/>
                <xsd:element ref="ns4:_dlc_DocIdPersistId" minOccurs="0"/>
                <xsd:element ref="ns4:d06ba4392508430da8e6cf5b5a8babe1" minOccurs="0"/>
                <xsd:element ref="ns4:DeliverableName" minOccurs="0"/>
                <xsd:element ref="ns4:OGMFrequency" minOccurs="0"/>
                <xsd:element ref="ns4:OGMPeriod" minOccurs="0"/>
                <xsd:element ref="ns4:Copy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18088-e62d-4edf-bbb6-409430aef268" elementFormDefault="qualified">
    <xsd:import namespace="http://schemas.microsoft.com/office/2006/documentManagement/types"/>
    <xsd:import namespace="http://schemas.microsoft.com/office/infopath/2007/PartnerControls"/>
    <xsd:element name="ClassificationDataNoteField" ma:index="8" nillable="true" ma:displayName="ClassificationDataNoteField" ma:internalName="ClassificationDataNoteField" ma:readOnly="true">
      <xsd:simpleType>
        <xsd:restriction base="dms:Note"/>
      </xsd:simpleType>
    </xsd:element>
    <xsd:element name="Classification_x0020_Status" ma:index="9" nillable="true" ma:displayName="Classification Status" ma:hidden="true" ma:internalName="Classification_x0020_Status" ma:readOnly="false">
      <xsd:simpleType>
        <xsd:restriction base="dms:Note"/>
      </xsd:simpleType>
    </xsd:element>
    <xsd:element name="i14ea8bbd518495ea0e20ac1ad18c527" ma:index="10" nillable="true" ma:taxonomy="true" ma:internalName="i14ea8bbd518495ea0e20ac1ad18c527" ma:taxonomyFieldName="EYContentType" ma:displayName="EY Content Type" ma:readOnly="false" ma:fieldId="{214ea8bb-d518-495e-a0e2-0ac1ad18c527}" ma:sspId="9cc9f4e4-efc4-4954-9a3a-92fa8d4fa5d0" ma:termSetId="6505b3fe-eead-400a-9754-f8a94624a62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7d28959-b650-41aa-ad0d-75e5f90c9626}" ma:internalName="TaxCatchAll" ma:showField="CatchAllData" ma:web="24a17945-e2ad-48f2-a610-b128a6d1ac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7d28959-b650-41aa-ad0d-75e5f90c9626}" ma:internalName="TaxCatchAllLabel" ma:readOnly="true" ma:showField="CatchAllDataLabel" ma:web="24a17945-e2ad-48f2-a610-b128a6d1ac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128b1c45734e36a24fce652bc7ffb7" ma:index="14" nillable="true" ma:taxonomy="true" ma:internalName="k8128b1c45734e36a24fce652bc7ffb7" ma:taxonomyFieldName="ServiceLineFunction" ma:displayName="Service Line / Function" ma:readOnly="false" ma:fieldId="{48128b1c-4573-4e36-a24f-ce652bc7ffb7}" ma:taxonomyMulti="true" ma:sspId="9cc9f4e4-efc4-4954-9a3a-92fa8d4fa5d0" ma:termSetId="a54bfafd-6ceb-41d3-a4cd-e00da9f478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jc981bd8ab5b47fd91abb7684c0f405b" ma:index="16" nillable="true" ma:taxonomy="true" ma:internalName="jc981bd8ab5b47fd91abb7684c0f405b" ma:taxonomyFieldName="GeographicApplicability" ma:displayName="Geographic Applicability" ma:readOnly="false" ma:fieldId="{3c981bd8-ab5b-47fd-91ab-b7684c0f405b}" ma:taxonomyMulti="true" ma:sspId="9cc9f4e4-efc4-4954-9a3a-92fa8d4fa5d0" ma:termSetId="d4205efd-bf5c-4aee-a8ac-d84b5a7eb93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4187e12891e46deb4d240a4b28bdb90" ma:index="18" nillable="true" ma:taxonomy="true" ma:internalName="b4187e12891e46deb4d240a4b28bdb90" ma:taxonomyFieldName="ContentLanguage" ma:displayName="Content Language" ma:fieldId="{b4187e12-891e-46de-b4d2-40a4b28bdb90}" ma:taxonomyMulti="true" ma:sspId="9cc9f4e4-efc4-4954-9a3a-92fa8d4fa5d0" ma:termSetId="de7f4a9f-9315-4ba0-93d7-d7d3ca1129a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30a3f0cbe9246d398b542fccc386778" ma:index="20" nillable="true" ma:taxonomy="true" ma:internalName="i30a3f0cbe9246d398b542fccc386778" ma:taxonomyFieldName="TaxServiceLine" ma:displayName="Tax Sub-Service Line" ma:indexed="true" ma:readOnly="false" ma:default="" ma:fieldId="{230a3f0c-be92-46d3-98b5-42fccc386778}" ma:sspId="9cc9f4e4-efc4-4954-9a3a-92fa8d4fa5d0" ma:termSetId="a8762f95-c31d-4b56-ae22-8b5b51a40d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30a3f0cbe9246d398b542fccc396778" ma:index="22" nillable="true" ma:taxonomy="true" ma:internalName="i30a3f0cbe9246d398b542fccc396778" ma:taxonomyFieldName="Jurisdiction" ma:displayName="Jurisdiction" ma:indexed="true" ma:fieldId="{230a3f0c-be92-46d3-98b5-42fccc396778}" ma:sspId="9cc9f4e4-efc4-4954-9a3a-92fa8d4fa5d0" ma:termSetId="91e411c8-edf9-4b39-89d8-981dff42e9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lientNumber" ma:index="24" nillable="true" ma:displayName="Client Number" ma:hidden="true" ma:indexed="true" ma:internalName="ClientNumber" ma:readOnly="false">
      <xsd:simpleType>
        <xsd:restriction base="dms:Text"/>
      </xsd:simpleType>
    </xsd:element>
    <xsd:element name="ClientName" ma:index="25" nillable="true" ma:displayName="Client Name" ma:hidden="true" ma:indexed="true" ma:internalName="ClientName" ma:readOnly="false">
      <xsd:simpleType>
        <xsd:restriction base="dms:Text"/>
      </xsd:simpleType>
    </xsd:element>
    <xsd:element name="EngagementNumber" ma:index="26" nillable="true" ma:displayName="Engagement Number" ma:hidden="true" ma:internalName="EngagementNumber" ma:readOnly="false">
      <xsd:simpleType>
        <xsd:restriction base="dms:Note"/>
      </xsd:simpleType>
    </xsd:element>
    <xsd:element name="EngagementName" ma:index="27" nillable="true" ma:displayName="Engagement Name" ma:hidden="true" ma:internalName="EngagementName" ma:readOnly="false">
      <xsd:simpleType>
        <xsd:restriction base="dms:Note"/>
      </xsd:simpleType>
    </xsd:element>
    <xsd:element name="TDMDocumentType" ma:index="28" nillable="true" ma:displayName="Document Type" ma:format="Dropdown" ma:internalName="TDMDocumentType">
      <xsd:simpleType>
        <xsd:restriction base="dms:Choice">
          <xsd:enumeration value="Correspondence"/>
          <xsd:enumeration value="Engagement Management"/>
          <xsd:enumeration value="Financial Management"/>
          <xsd:enumeration value="Workpaper"/>
          <xsd:enumeration value="Deliverable"/>
          <xsd:enumeration value="Internal Review/Consult"/>
          <xsd:enumeration value="Statement of Work"/>
          <xsd:enumeration value="Master Agreement"/>
          <xsd:enumeration value="Memorandum of Understanding"/>
          <xsd:enumeration value="Documents"/>
          <xsd:enumeration value="Administration"/>
          <xsd:enumeration value="Law Notes"/>
          <xsd:enumeration value="Client Source Data"/>
          <xsd:enumeration value="Power of Attorney"/>
        </xsd:restriction>
      </xsd:simpleType>
    </xsd:element>
    <xsd:element name="TaxYear" ma:index="29" nillable="true" ma:displayName="Tax Year" ma:default="" ma:format="Dropdown" ma:internalName="TaxYear">
      <xsd:simpleType>
        <xsd:restriction base="dms:Choice">
          <xsd:enumeration value="N/A"/>
          <xsd:enumeration value="1965"/>
          <xsd:enumeration value="1966"/>
          <xsd:enumeration value="1967"/>
          <xsd:enumeration value="1968"/>
          <xsd:enumeration value="1969"/>
          <xsd:enumeration value="1970"/>
          <xsd:enumeration value="1971"/>
          <xsd:enumeration value="1972"/>
          <xsd:enumeration value="1973"/>
          <xsd:enumeration value="1974"/>
          <xsd:enumeration value="1975"/>
          <xsd:enumeration value="1976"/>
          <xsd:enumeration value="1977"/>
          <xsd:enumeration value="1978"/>
          <xsd:enumeration value="1979"/>
          <xsd:enumeration value="1980"/>
          <xsd:enumeration value="1981"/>
          <xsd:enumeration value="1982"/>
          <xsd:enumeration value="1983"/>
          <xsd:enumeration value="1984"/>
          <xsd:enumeration value="1985"/>
          <xsd:enumeration value="1986"/>
          <xsd:enumeration value="1987"/>
          <xsd:enumeration value="1988"/>
          <xsd:enumeration value="1989"/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2031"/>
          <xsd:enumeration value="2032"/>
          <xsd:enumeration value="2033"/>
          <xsd:enumeration value="2034"/>
          <xsd:enumeration value="2035"/>
          <xsd:enumeration value="2036"/>
          <xsd:enumeration value="2037"/>
          <xsd:enumeration value="2038"/>
          <xsd:enumeration value="2039"/>
          <xsd:enumeration value="2040"/>
          <xsd:enumeration value="2041"/>
          <xsd:enumeration value="2042"/>
          <xsd:enumeration value="2043"/>
          <xsd:enumeration value="2044"/>
          <xsd:enumeration value="2045"/>
          <xsd:enumeration value="2046"/>
          <xsd:enumeration value="2047"/>
          <xsd:enumeration value="2048"/>
          <xsd:enumeration value="2049"/>
          <xsd:enumeration value="2050"/>
          <xsd:enumeration value="2051"/>
          <xsd:enumeration value="2052"/>
          <xsd:enumeration value="2053"/>
          <xsd:enumeration value="2054"/>
          <xsd:enumeration value="2055"/>
          <xsd:enumeration value="2056"/>
          <xsd:enumeration value="2057"/>
          <xsd:enumeration value="2058"/>
          <xsd:enumeration value="2059"/>
          <xsd:enumeration value="2060"/>
          <xsd:enumeration value="2061"/>
          <xsd:enumeration value="2062"/>
          <xsd:enumeration value="2063"/>
          <xsd:enumeration value="2064"/>
          <xsd:enumeration value="2065"/>
        </xsd:restriction>
      </xsd:simpleType>
    </xsd:element>
    <xsd:element name="TaxQuarter" ma:index="30" nillable="true" ma:displayName="Tax Quarter" ma:default="" ma:format="Dropdown" ma:internalName="TaxQuarter">
      <xsd:simpleType>
        <xsd:restriction base="dms:Choice">
          <xsd:enumeration value="N/A"/>
          <xsd:enumeration value="Q1"/>
          <xsd:enumeration value="Q2"/>
          <xsd:enumeration value="Q3"/>
          <xsd:enumeration value="Q4"/>
        </xsd:restriction>
      </xsd:simpleType>
    </xsd:element>
    <xsd:element name="TaxMonth" ma:index="31" nillable="true" ma:displayName="Tax Month" ma:internalName="TaxMont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Owner" ma:index="32" nillable="true" ma:displayName="Owner" ma:indexed="true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ledge" ma:index="33" nillable="true" ma:displayName="Knowledge" ma:default="0" ma:internalName="Knowledge">
      <xsd:simpleType>
        <xsd:restriction base="dms:Boolean"/>
      </xsd:simpleType>
    </xsd:element>
    <xsd:element name="Entity" ma:index="34" nillable="true" ma:displayName="Entity" ma:internalName="Entity">
      <xsd:simpleType>
        <xsd:restriction base="dms:Text">
          <xsd:maxLength value="255"/>
        </xsd:restriction>
      </xsd:simpleType>
    </xsd:element>
    <xsd:element name="RetentionReason" ma:index="35" nillable="true" ma:displayName="Retention Reason" ma:format="Dropdown" ma:internalName="RetentionReason">
      <xsd:simpleType>
        <xsd:restriction base="dms:Choice">
          <xsd:enumeration value="Received from client"/>
          <xsd:enumeration value="Sent to client"/>
          <xsd:enumeration value="Final"/>
        </xsd:restriction>
      </xsd:simpleType>
    </xsd:element>
    <xsd:element name="AdditionalAttribute" ma:index="36" nillable="true" ma:displayName="Additional Attribute" ma:internalName="AdditionalAttribute">
      <xsd:simpleType>
        <xsd:restriction base="dms:Text">
          <xsd:maxLength value="255"/>
        </xsd:restriction>
      </xsd:simpleType>
    </xsd:element>
    <xsd:element name="DocumentStatus" ma:index="37" nillable="true" ma:displayName="Document Status" ma:format="Dropdown" ma:internalName="DocumentStatus">
      <xsd:simpleType>
        <xsd:restriction base="dms:Choice">
          <xsd:enumeration value="Draft"/>
          <xsd:enumeration value="Ready for review"/>
          <xsd:enumeration value="Reviewed"/>
          <xsd:enumeration value="Final"/>
        </xsd:restriction>
      </xsd:simpleType>
    </xsd:element>
    <xsd:element name="TaxContentType" ma:index="38" nillable="true" ma:displayName="Tax Content Type" ma:format="Dropdown" ma:internalName="TaxContentType" ma:readOnly="false">
      <xsd:simpleType>
        <xsd:restriction base="dms:Choice">
          <xsd:enumeration value="EY Tax Workpaper"/>
          <xsd:enumeration value="EY Tax Agreement"/>
          <xsd:enumeration value="EY Tax Email"/>
          <xsd:enumeration value="EY Law Workpaper"/>
          <xsd:enumeration value="EY Law Email"/>
          <xsd:enumeration value="Law Workpaper"/>
          <xsd:enumeration value="Law Email"/>
          <xsd:enumeration value="EY Tax Document"/>
          <xsd:enumeration value="EY Law Document"/>
          <xsd:enumeration value="Law Document"/>
        </xsd:restriction>
      </xsd:simpleType>
    </xsd:element>
    <xsd:element name="OriginatingCreatedBy" ma:index="39" nillable="true" ma:displayName="Originating Created By" ma:list="UserInfo" ma:SharePointGroup="0" ma:internalName="OriginatingCreat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piedBy" ma:index="40" nillable="true" ma:displayName="Copied By" ma:list="UserInfo" ma:SharePointGroup="0" ma:internalName="Copi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pyAudit" ma:index="41" nillable="true" ma:displayName="Copy Audit" ma:format="Hyperlink" ma:internalName="CopyAudi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piedOn" ma:index="42" nillable="true" ma:displayName="Copied On" ma:internalName="CopiedOn">
      <xsd:simpleType>
        <xsd:restriction base="dms:DateTime"/>
      </xsd:simpleType>
    </xsd:element>
    <xsd:element name="Sourcemetadata" ma:index="43" nillable="true" ma:displayName="Source metadata" ma:internalName="Sourcemetadata">
      <xsd:simpleType>
        <xsd:restriction base="dms:Note">
          <xsd:maxLength value="255"/>
        </xsd:restriction>
      </xsd:simpleType>
    </xsd:element>
    <xsd:element name="Importedfrom" ma:index="44" nillable="true" ma:displayName="Imported from" ma:internalName="Importedfrom">
      <xsd:simpleType>
        <xsd:restriction base="dms:Text"/>
      </xsd:simpleType>
    </xsd:element>
    <xsd:element name="Obsolete" ma:index="45" nillable="true" ma:displayName="Obsolete" ma:default="0" ma:internalName="Obsolete">
      <xsd:simpleType>
        <xsd:restriction base="dms:Boolean"/>
      </xsd:simpleType>
    </xsd:element>
    <xsd:element name="AgreementDate" ma:index="46" nillable="true" ma:displayName="Agreement Date" ma:format="DateOnly" ma:indexed="true" ma:internalName="AgreementDate" ma:readOnly="false">
      <xsd:simpleType>
        <xsd:restriction base="dms:DateTime"/>
      </xsd:simpleType>
    </xsd:element>
    <xsd:element name="StandardTermsModified" ma:index="47" nillable="true" ma:displayName="Standard Terms Modified" ma:default="0" ma:internalName="StandardTermsModifi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17945-e2ad-48f2-a610-b128a6d1ac8c" elementFormDefault="qualified">
    <xsd:import namespace="http://schemas.microsoft.com/office/2006/documentManagement/types"/>
    <xsd:import namespace="http://schemas.microsoft.com/office/infopath/2007/PartnerControls"/>
    <xsd:element name="_dlc_DocId" ma:index="4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06ba4392508430da8e6cf5b5a8babe1" ma:index="53" nillable="true" ma:taxonomy="true" ma:internalName="d06ba4392508430da8e6cf5b5a8babe1" ma:taxonomyFieldName="EYOSGCRProcessStep" ma:displayName="GCR Process Step" ma:fieldId="{d06ba439-2508-430d-a8e6-cf5b5a8babe1}" ma:sspId="9cc9f4e4-efc4-4954-9a3a-92fa8d4fa5d0" ma:termSetId="bef3c4ae-dd30-4a1d-aa3f-ccf9b145de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liverableName" ma:index="54" nillable="true" ma:displayName="Deliverable Name" ma:internalName="DeliverableName">
      <xsd:simpleType>
        <xsd:restriction base="dms:Text">
          <xsd:maxLength value="255"/>
        </xsd:restriction>
      </xsd:simpleType>
    </xsd:element>
    <xsd:element name="OGMFrequency" ma:index="55" nillable="true" ma:displayName="OGM Frequency" ma:format="Dropdown" ma:internalName="OGMFrequency">
      <xsd:simpleType>
        <xsd:restriction base="dms:Choice">
          <xsd:enumeration value="Annual"/>
          <xsd:enumeration value="Bi-Annual"/>
          <xsd:enumeration value="Bi-Monthly"/>
          <xsd:enumeration value="Fortnight"/>
          <xsd:enumeration value="Interim"/>
          <xsd:enumeration value="Monthly"/>
          <xsd:enumeration value="Other"/>
          <xsd:enumeration value="Period"/>
          <xsd:enumeration value="Quarterly"/>
          <xsd:enumeration value="Short Year"/>
          <xsd:enumeration value="Weekly"/>
        </xsd:restriction>
      </xsd:simpleType>
    </xsd:element>
    <xsd:element name="OGMPeriod" ma:index="56" nillable="true" ma:displayName="OGM Period" ma:format="Dropdown" ma:internalName="OGMPeriod">
      <xsd:simpleType>
        <xsd:restriction base="dms:Choice">
          <xsd:enumeration value="Bi-Annum 1"/>
          <xsd:enumeration value="Bi-Annum 2"/>
          <xsd:enumeration value="Jan - Feb"/>
          <xsd:enumeration value="Feb - Mar"/>
          <xsd:enumeration value="Mar - Apr"/>
          <xsd:enumeration value="Apr - May"/>
          <xsd:enumeration value="May - Jun"/>
          <xsd:enumeration value="Jun - Jul"/>
          <xsd:enumeration value="Jul - Aug"/>
          <xsd:enumeration value="Aug - Sep"/>
          <xsd:enumeration value="Sep - Oct"/>
          <xsd:enumeration value="Oct - Nov"/>
          <xsd:enumeration value="Nov - Dec"/>
          <xsd:enumeration value="Dec - Jan"/>
          <xsd:enumeration value="Fortnight 1"/>
          <xsd:enumeration value="Fortnight 2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Q1"/>
          <xsd:enumeration value="Q2"/>
          <xsd:enumeration value="Q3"/>
          <xsd:enumeration value="Q4"/>
          <xsd:enumeration value="Week 1"/>
          <xsd:enumeration value="Week 2"/>
          <xsd:enumeration value="Week 3"/>
          <xsd:enumeration value="Week 4"/>
          <xsd:enumeration value="Week 5"/>
        </xsd:restriction>
      </xsd:simpleType>
    </xsd:element>
    <xsd:element name="CopyDocID" ma:index="57" nillable="true" ma:displayName="Copy Doc ID" ma:internalName="CopyDoc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Year xmlns="35818088-e62d-4edf-bbb6-409430aef268">N/A</TaxYear>
    <StandardTermsModified xmlns="35818088-e62d-4edf-bbb6-409430aef268">false</StandardTermsModified>
    <Entity xmlns="35818088-e62d-4edf-bbb6-409430aef268" xsi:nil="true"/>
    <TaxContentType xmlns="35818088-e62d-4edf-bbb6-409430aef268" xsi:nil="true"/>
    <OGMFrequency xmlns="24a17945-e2ad-48f2-a610-b128a6d1ac8c" xsi:nil="true"/>
    <OriginatingCreatedBy xmlns="35818088-e62d-4edf-bbb6-409430aef268">
      <UserInfo>
        <DisplayName/>
        <AccountId xsi:nil="true"/>
        <AccountType/>
      </UserInfo>
    </OriginatingCreatedBy>
    <CopiedBy xmlns="35818088-e62d-4edf-bbb6-409430aef268">
      <UserInfo>
        <DisplayName/>
        <AccountId xsi:nil="true"/>
        <AccountType/>
      </UserInfo>
    </CopiedBy>
    <RetentionReason xmlns="35818088-e62d-4edf-bbb6-409430aef268" xsi:nil="true"/>
    <k8128b1c45734e36a24fce652bc7ffb7 xmlns="35818088-e62d-4edf-bbb6-409430aef268">
      <Terms xmlns="http://schemas.microsoft.com/office/infopath/2007/PartnerControls"/>
    </k8128b1c45734e36a24fce652bc7ffb7>
    <TaxQuarter xmlns="35818088-e62d-4edf-bbb6-409430aef268">N/A</TaxQuarter>
    <CopyAudit xmlns="35818088-e62d-4edf-bbb6-409430aef268">
      <Url xsi:nil="true"/>
      <Description xsi:nil="true"/>
    </CopyAudit>
    <i30a3f0cbe9246d398b542fccc386778 xmlns="35818088-e62d-4edf-bbb6-409430aef2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(Direct) Tax Compliance</TermName>
          <TermId xmlns="http://schemas.microsoft.com/office/infopath/2007/PartnerControls">e5865a7b-fd73-48e6-8144-415a65545bbb</TermId>
        </TermInfo>
      </Terms>
    </i30a3f0cbe9246d398b542fccc386778>
    <CopiedOn xmlns="35818088-e62d-4edf-bbb6-409430aef268" xsi:nil="true"/>
    <TaxCatchAll xmlns="35818088-e62d-4edf-bbb6-409430aef268">
      <Value>4</Value>
      <Value>3</Value>
      <Value>2</Value>
      <Value>1</Value>
    </TaxCatchAll>
    <TaxMonth xmlns="35818088-e62d-4edf-bbb6-409430aef268"/>
    <AgreementDate xmlns="35818088-e62d-4edf-bbb6-409430aef268" xsi:nil="true"/>
    <d06ba4392508430da8e6cf5b5a8babe1 xmlns="24a17945-e2ad-48f2-a610-b128a6d1ac8c">
      <Terms xmlns="http://schemas.microsoft.com/office/infopath/2007/PartnerControls"/>
    </d06ba4392508430da8e6cf5b5a8babe1>
    <i30a3f0cbe9246d398b542fccc396778 xmlns="35818088-e62d-4edf-bbb6-409430aef2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Kingdom</TermName>
          <TermId xmlns="http://schemas.microsoft.com/office/infopath/2007/PartnerControls">1a5c3dc2-0386-4984-9977-867bd4410f2f</TermId>
        </TermInfo>
      </Terms>
    </i30a3f0cbe9246d398b542fccc396778>
    <EngagementName xmlns="35818088-e62d-4edf-bbb6-409430aef268" xsi:nil="true"/>
    <b4187e12891e46deb4d240a4b28bdb90 xmlns="35818088-e62d-4edf-bbb6-409430aef2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556a818d-2fa5-4ece-a7c0-2ca1d2dc5c77</TermId>
        </TermInfo>
      </Terms>
    </b4187e12891e46deb4d240a4b28bdb90>
    <EngagementNumber xmlns="35818088-e62d-4edf-bbb6-409430aef268" xsi:nil="true"/>
    <OGMPeriod xmlns="24a17945-e2ad-48f2-a610-b128a6d1ac8c" xsi:nil="true"/>
    <ClientName xmlns="35818088-e62d-4edf-bbb6-409430aef268">Ernst &amp; Young LLP</ClientName>
    <Owner xmlns="35818088-e62d-4edf-bbb6-409430aef268">
      <UserInfo>
        <DisplayName/>
        <AccountId xsi:nil="true"/>
        <AccountType/>
      </UserInfo>
    </Owner>
    <DocumentStatus xmlns="35818088-e62d-4edf-bbb6-409430aef268" xsi:nil="true"/>
    <Importedfrom xmlns="35818088-e62d-4edf-bbb6-409430aef268" xsi:nil="true"/>
    <ClientNumber xmlns="35818088-e62d-4edf-bbb6-409430aef268">60777816</ClientNumber>
    <CopyDocID xmlns="24a17945-e2ad-48f2-a610-b128a6d1ac8c" xsi:nil="true"/>
    <jc981bd8ab5b47fd91abb7684c0f405b xmlns="35818088-e62d-4edf-bbb6-409430aef268">
      <Terms xmlns="http://schemas.microsoft.com/office/infopath/2007/PartnerControls"/>
    </jc981bd8ab5b47fd91abb7684c0f405b>
    <Knowledge xmlns="35818088-e62d-4edf-bbb6-409430aef268">false</Knowledge>
    <Obsolete xmlns="35818088-e62d-4edf-bbb6-409430aef268">false</Obsolete>
    <AdditionalAttribute xmlns="35818088-e62d-4edf-bbb6-409430aef268" xsi:nil="true"/>
    <Classification_x0020_Status xmlns="35818088-e62d-4edf-bbb6-409430aef268" xsi:nil="true"/>
    <TDMDocumentType xmlns="35818088-e62d-4edf-bbb6-409430aef268">Workpaper</TDMDocumentType>
    <DeliverableName xmlns="24a17945-e2ad-48f2-a610-b128a6d1ac8c" xsi:nil="true"/>
    <i14ea8bbd518495ea0e20ac1ad18c527 xmlns="35818088-e62d-4edf-bbb6-409430aef2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 Products and Deliverables</TermName>
          <TermId xmlns="http://schemas.microsoft.com/office/infopath/2007/PartnerControls">88bbe921-a94c-45f8-a5bf-d0553f03fe0b</TermId>
        </TermInfo>
      </Terms>
    </i14ea8bbd518495ea0e20ac1ad18c527>
    <Sourcemetadata xmlns="35818088-e62d-4edf-bbb6-409430aef268" xsi:nil="true"/>
    <_dlc_DocId xmlns="24a17945-e2ad-48f2-a610-b128a6d1ac8c">GBR1929-1864796625-263023</_dlc_DocId>
    <_dlc_DocIdUrl xmlns="24a17945-e2ad-48f2-a610-b128a6d1ac8c">
      <Url>https://tdm.ey.net/sites/896e492b93c04081ae3b3941a3d37c8a/_layouts/15/DocIdRedir.aspx?ID=GBR1929-1864796625-263023</Url>
      <Description>GBR1929-1864796625-263023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9cc9f4e4-efc4-4954-9a3a-92fa8d4fa5d0" ContentTypeId="0x010100826318CDA76982469C2C3CD2CD58474100230A3F0CBE9246D398B542FCCC666778" PreviousValue="false"/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0BAFEA-B464-4933-8C8D-3EA123ED50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ED1F978-FDE4-4401-A5CE-00ACD82C41A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D7565B2-CF73-4321-9295-A3F01075F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18088-e62d-4edf-bbb6-409430aef268"/>
    <ds:schemaRef ds:uri="24a17945-e2ad-48f2-a610-b128a6d1ac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C3A2F7-673F-4978-94D2-1E83025815D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5818088-e62d-4edf-bbb6-409430aef268"/>
    <ds:schemaRef ds:uri="24a17945-e2ad-48f2-a610-b128a6d1ac8c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906ABE1-C0D1-4CF8-9CB3-A7A4C7424BE8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9DE6E73-DB50-417E-85BE-7EF1B64B865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3C61A1BF-488E-40A6-8E04-4FA6B77EED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Reports to Participants</vt:lpstr>
      <vt:lpstr>'UK Reports to Participants'!Print_Area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- Report - 2016 - FINAL</dc:title>
  <dc:creator>Brad Greenberg</dc:creator>
  <cp:lastModifiedBy>Andrew Brown</cp:lastModifiedBy>
  <cp:lastPrinted>2019-03-14T11:17:16Z</cp:lastPrinted>
  <dcterms:created xsi:type="dcterms:W3CDTF">2009-11-14T00:52:21Z</dcterms:created>
  <dcterms:modified xsi:type="dcterms:W3CDTF">2020-04-30T13:42:56Z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GBR1929-1864796625-258604</vt:lpwstr>
  </property>
  <property fmtid="{D5CDD505-2E9C-101B-9397-08002B2CF9AE}" pid="3" name="_dlc_DocIdItemGuid">
    <vt:lpwstr>bc55aac5-7338-47d4-813e-d0033288415b</vt:lpwstr>
  </property>
  <property fmtid="{D5CDD505-2E9C-101B-9397-08002B2CF9AE}" pid="4" name="_dlc_DocIdUrl">
    <vt:lpwstr>https://tdm.ey.net/sites/896e492b93c04081ae3b3941a3d37c8a/_layouts/15/DocIdRedir.aspx?ID=GBR1929-1864796625-258604, GBR1929-1864796625-258604</vt:lpwstr>
  </property>
  <property fmtid="{D5CDD505-2E9C-101B-9397-08002B2CF9AE}" pid="5" name="ContentLanguage">
    <vt:lpwstr>3;#English|556a818d-2fa5-4ece-a7c0-2ca1d2dc5c77</vt:lpwstr>
  </property>
  <property fmtid="{D5CDD505-2E9C-101B-9397-08002B2CF9AE}" pid="6" name="Jurisdiction">
    <vt:lpwstr>1;#United Kingdom|1a5c3dc2-0386-4984-9977-867bd4410f2f</vt:lpwstr>
  </property>
  <property fmtid="{D5CDD505-2E9C-101B-9397-08002B2CF9AE}" pid="7" name="EYContentType">
    <vt:lpwstr>4;#Work Products and Deliverables|88bbe921-a94c-45f8-a5bf-d0553f03fe0b</vt:lpwstr>
  </property>
  <property fmtid="{D5CDD505-2E9C-101B-9397-08002B2CF9AE}" pid="8" name="TaxServiceLine">
    <vt:lpwstr>2;#Business (Direct) Tax Compliance|e5865a7b-fd73-48e6-8144-415a65545bbb</vt:lpwstr>
  </property>
  <property fmtid="{D5CDD505-2E9C-101B-9397-08002B2CF9AE}" pid="9" name="ServiceLineFunction">
    <vt:lpwstr/>
  </property>
  <property fmtid="{D5CDD505-2E9C-101B-9397-08002B2CF9AE}" pid="10" name="GeographicApplicability">
    <vt:lpwstr/>
  </property>
  <property fmtid="{D5CDD505-2E9C-101B-9397-08002B2CF9AE}" pid="11" name="Order">
    <vt:lpwstr>7564000.00000000</vt:lpwstr>
  </property>
  <property fmtid="{D5CDD505-2E9C-101B-9397-08002B2CF9AE}" pid="12" name="EYOSGCRProcessStep">
    <vt:lpwstr/>
  </property>
  <property fmtid="{D5CDD505-2E9C-101B-9397-08002B2CF9AE}" pid="13" name="ContentTypeId">
    <vt:lpwstr>0x010100826318CDA76982469C2C3CD2CD58474100230A3F0CBE9246D398B542FCCC6667780076CF4C500E518F49B589541EDAAFE9DF</vt:lpwstr>
  </property>
</Properties>
</file>